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896" windowHeight="11016"/>
  </bookViews>
  <sheets>
    <sheet name="Foglio1" sheetId="1" r:id="rId1"/>
  </sheets>
  <calcPr calcId="145621"/>
</workbook>
</file>

<file path=xl/calcChain.xml><?xml version="1.0" encoding="utf-8"?>
<calcChain xmlns="http://schemas.openxmlformats.org/spreadsheetml/2006/main">
  <c r="H252" i="1" l="1"/>
  <c r="G252" i="1"/>
  <c r="F252" i="1"/>
  <c r="E252" i="1"/>
  <c r="H247" i="1"/>
  <c r="G247" i="1"/>
  <c r="F247" i="1"/>
  <c r="E247" i="1"/>
  <c r="H240" i="1"/>
  <c r="G240" i="1"/>
  <c r="F240" i="1"/>
  <c r="E240" i="1"/>
  <c r="H233" i="1"/>
  <c r="G233" i="1"/>
  <c r="F233" i="1"/>
  <c r="E233" i="1"/>
  <c r="H225" i="1"/>
  <c r="G225" i="1"/>
  <c r="F225" i="1"/>
  <c r="E225" i="1"/>
  <c r="H216" i="1"/>
  <c r="H253" i="1" s="1"/>
  <c r="G216" i="1"/>
  <c r="F216" i="1"/>
  <c r="F253" i="1" s="1"/>
  <c r="E216" i="1"/>
  <c r="H203" i="1"/>
  <c r="G203" i="1"/>
  <c r="F203" i="1"/>
  <c r="E203" i="1"/>
  <c r="H197" i="1"/>
  <c r="G197" i="1"/>
  <c r="G204" i="1" s="1"/>
  <c r="F197" i="1"/>
  <c r="F204" i="1" s="1"/>
  <c r="E197" i="1"/>
  <c r="E204" i="1" s="1"/>
  <c r="H204" i="1" l="1"/>
  <c r="E253" i="1"/>
  <c r="G253" i="1"/>
  <c r="E27" i="1"/>
  <c r="F27" i="1"/>
  <c r="G27" i="1"/>
  <c r="H27" i="1"/>
  <c r="F184" i="1" l="1"/>
  <c r="G184" i="1"/>
  <c r="H184" i="1"/>
  <c r="E184" i="1"/>
  <c r="F175" i="1"/>
  <c r="G175" i="1"/>
  <c r="H175" i="1"/>
  <c r="E175" i="1"/>
  <c r="F167" i="1"/>
  <c r="G167" i="1"/>
  <c r="H167" i="1"/>
  <c r="E167" i="1"/>
  <c r="F160" i="1"/>
  <c r="G160" i="1"/>
  <c r="H160" i="1"/>
  <c r="E160" i="1"/>
  <c r="F154" i="1"/>
  <c r="G154" i="1"/>
  <c r="H154" i="1"/>
  <c r="E154" i="1"/>
  <c r="F151" i="1"/>
  <c r="G151" i="1"/>
  <c r="H151" i="1"/>
  <c r="E151" i="1"/>
  <c r="F144" i="1"/>
  <c r="G144" i="1"/>
  <c r="H144" i="1"/>
  <c r="E144" i="1"/>
  <c r="F136" i="1"/>
  <c r="G136" i="1"/>
  <c r="H136" i="1"/>
  <c r="E136" i="1"/>
  <c r="F129" i="1"/>
  <c r="G129" i="1"/>
  <c r="H129" i="1"/>
  <c r="E129" i="1"/>
  <c r="F121" i="1"/>
  <c r="G121" i="1"/>
  <c r="H121" i="1"/>
  <c r="E121" i="1"/>
  <c r="F115" i="1"/>
  <c r="G115" i="1"/>
  <c r="H115" i="1"/>
  <c r="E115" i="1"/>
  <c r="F107" i="1"/>
  <c r="G107" i="1"/>
  <c r="H107" i="1"/>
  <c r="E107" i="1"/>
  <c r="F100" i="1"/>
  <c r="G100" i="1"/>
  <c r="H100" i="1"/>
  <c r="E100" i="1"/>
  <c r="F93" i="1"/>
  <c r="G93" i="1"/>
  <c r="H93" i="1"/>
  <c r="E93" i="1"/>
  <c r="F86" i="1"/>
  <c r="G86" i="1"/>
  <c r="H86" i="1"/>
  <c r="E86" i="1"/>
  <c r="F79" i="1"/>
  <c r="G79" i="1"/>
  <c r="H79" i="1"/>
  <c r="E79" i="1"/>
  <c r="F70" i="1"/>
  <c r="G70" i="1"/>
  <c r="H70" i="1"/>
  <c r="E70" i="1"/>
  <c r="F63" i="1"/>
  <c r="G63" i="1"/>
  <c r="H63" i="1"/>
  <c r="E63" i="1"/>
  <c r="F56" i="1"/>
  <c r="G56" i="1"/>
  <c r="H56" i="1"/>
  <c r="E56" i="1"/>
  <c r="F51" i="1"/>
  <c r="G51" i="1"/>
  <c r="H51" i="1"/>
  <c r="E51" i="1"/>
  <c r="F43" i="1"/>
  <c r="G43" i="1"/>
  <c r="H43" i="1"/>
  <c r="E43" i="1"/>
  <c r="F35" i="1"/>
  <c r="G35" i="1"/>
  <c r="H35" i="1"/>
  <c r="E35" i="1"/>
  <c r="F19" i="1"/>
  <c r="G19" i="1"/>
  <c r="H19" i="1"/>
  <c r="E19" i="1"/>
  <c r="F12" i="1"/>
  <c r="G12" i="1"/>
  <c r="H12" i="1"/>
  <c r="E12" i="1"/>
  <c r="F185" i="1" l="1"/>
  <c r="G185" i="1"/>
  <c r="H185" i="1"/>
  <c r="E185" i="1"/>
</calcChain>
</file>

<file path=xl/sharedStrings.xml><?xml version="1.0" encoding="utf-8"?>
<sst xmlns="http://schemas.openxmlformats.org/spreadsheetml/2006/main" count="676" uniqueCount="296">
  <si>
    <t>Prin 2017 (suddivisione fondi)</t>
  </si>
  <si>
    <t>nº</t>
  </si>
  <si>
    <t>Nome Responsabile dell'Unita'</t>
  </si>
  <si>
    <t>Ateneo/Ente</t>
  </si>
  <si>
    <t>Codice Fiscale Ateneo/Ente</t>
  </si>
  <si>
    <t>Cofinanziamento</t>
  </si>
  <si>
    <t>Contributo MIUR per la ricerca</t>
  </si>
  <si>
    <t>Quota Premiale</t>
  </si>
  <si>
    <t>Contributo totale</t>
  </si>
  <si>
    <r>
      <t> </t>
    </r>
    <r>
      <rPr>
        <b/>
        <sz val="8"/>
        <color rgb="FFAA0000"/>
        <rFont val="Verdana"/>
        <family val="2"/>
      </rPr>
      <t>1. BARBATO Emanuele - 2017PZY5K7</t>
    </r>
  </si>
  <si>
    <t>BARBATO Emanuele</t>
  </si>
  <si>
    <t>Università degli Studi di Napoli Federico II</t>
  </si>
  <si>
    <t>MANGIACAPRA Fabio</t>
  </si>
  <si>
    <t>Università "Campus Bio-Medico" di ROMA</t>
  </si>
  <si>
    <t>NICCOLI Giampaolo</t>
  </si>
  <si>
    <t>Università Cattolica del Sacro Cuore</t>
  </si>
  <si>
    <t>RIBICHINI Flavio Luciano</t>
  </si>
  <si>
    <t>Università degli Studi di VERONA</t>
  </si>
  <si>
    <t>RUBATTU Speranza Donatella</t>
  </si>
  <si>
    <t>Università degli Studi di ROMA "La Sapienza"</t>
  </si>
  <si>
    <r>
      <t>Totale parziale:</t>
    </r>
    <r>
      <rPr>
        <sz val="8"/>
        <color rgb="FF000000"/>
        <rFont val="Verdana"/>
        <family val="2"/>
      </rPr>
      <t xml:space="preserve">  </t>
    </r>
  </si>
  <si>
    <r>
      <t> </t>
    </r>
    <r>
      <rPr>
        <b/>
        <sz val="8"/>
        <color rgb="FFAA0000"/>
        <rFont val="Verdana"/>
        <family val="2"/>
      </rPr>
      <t>2. BERNASSOLA Francesca - 2017XCXAFZ</t>
    </r>
  </si>
  <si>
    <t>BERNASSOLA Francesca</t>
  </si>
  <si>
    <t>Università degli Studi di ROMA "Tor Vergata"</t>
  </si>
  <si>
    <t>COLOMBO Emanuela</t>
  </si>
  <si>
    <t>Università degli Studi di MILANO</t>
  </si>
  <si>
    <t>GEVI Federica</t>
  </si>
  <si>
    <t>Università degli Studi della TUSCIA</t>
  </si>
  <si>
    <t>PESCHIAROLI Angelo</t>
  </si>
  <si>
    <t>Consiglio Nazionale delle Ricerche</t>
  </si>
  <si>
    <t>TALORA Claudio</t>
  </si>
  <si>
    <t>BRUNETTI PIERRI Nicola</t>
  </si>
  <si>
    <t>CALAMITA Giuseppe</t>
  </si>
  <si>
    <t>Università degli Studi di BARI ALDO MORO</t>
  </si>
  <si>
    <t>CIOFFI Federica</t>
  </si>
  <si>
    <t>Università degli Studi del SANNIO di BENEVENTO</t>
  </si>
  <si>
    <t>MAFFIA Michele</t>
  </si>
  <si>
    <t>Università del SALENTO</t>
  </si>
  <si>
    <t>BOSI Emanuele</t>
  </si>
  <si>
    <t>Libera Università "Vita Salute S.Raffaele" MILANO</t>
  </si>
  <si>
    <t>BUZZETTI Raffaella</t>
  </si>
  <si>
    <t>DOTTA Francesco</t>
  </si>
  <si>
    <t>Università degli Studi di SIENA</t>
  </si>
  <si>
    <t>GASTALDELLI Amalia</t>
  </si>
  <si>
    <t>MARCHETTI Piero</t>
  </si>
  <si>
    <t>Università di PISA</t>
  </si>
  <si>
    <t>'80003670504</t>
  </si>
  <si>
    <t>MARGIOTTA Domenico Paolo Emanuele</t>
  </si>
  <si>
    <t>AURIEMMA Renata Simona</t>
  </si>
  <si>
    <t>CANNAVO' Salvatore</t>
  </si>
  <si>
    <t>Università degli Studi di MESSINA</t>
  </si>
  <si>
    <t>FARSETTI Antonella</t>
  </si>
  <si>
    <t>GHIGO Ezio</t>
  </si>
  <si>
    <t>Università degli Studi di TORINO</t>
  </si>
  <si>
    <t>GIUSTINA Andrea</t>
  </si>
  <si>
    <t>VENNERI Mary Anna</t>
  </si>
  <si>
    <t>CAPODANNO Davide Francesco</t>
  </si>
  <si>
    <t>Università degli Studi di CATANIA</t>
  </si>
  <si>
    <t>PICCOLO Raffaele</t>
  </si>
  <si>
    <t>SCIARRETTA Sebastiano</t>
  </si>
  <si>
    <t>STEFANINI Giulio Giuseppe</t>
  </si>
  <si>
    <t>HUMANITAS University</t>
  </si>
  <si>
    <t>CAMA Alessandro</t>
  </si>
  <si>
    <t>Università degli Studi "G. d'Annunzio" CHIETI-PESCARA</t>
  </si>
  <si>
    <t>CASTORIA Gabriella</t>
  </si>
  <si>
    <t>Università degli Studi della Campania "Luigi Vanvitelli"</t>
  </si>
  <si>
    <t>CATALANO Stefania</t>
  </si>
  <si>
    <t>Università della CALABRIA</t>
  </si>
  <si>
    <t>GIULIANO Mario</t>
  </si>
  <si>
    <t>PALMIERI Vincenzo Ostilio</t>
  </si>
  <si>
    <t>RUSSO Diego Francesco B.</t>
  </si>
  <si>
    <t>Università degli Studi "Magna Graecia" di CATANZARO</t>
  </si>
  <si>
    <t>BEGUINOT Francesco</t>
  </si>
  <si>
    <t>CONSOLI Agostino</t>
  </si>
  <si>
    <t>GIORGINO Francesco</t>
  </si>
  <si>
    <t>PAOLISSO Giuseppe</t>
  </si>
  <si>
    <t>PURRELLO Francesco Salvatore</t>
  </si>
  <si>
    <t>SESTI Giorgio</t>
  </si>
  <si>
    <t>CENCIONI Chiara</t>
  </si>
  <si>
    <t>DI VIRGILIO Francesco</t>
  </si>
  <si>
    <t>Università degli Studi di FERRARA</t>
  </si>
  <si>
    <t>PUGLIESE Giuseppe</t>
  </si>
  <si>
    <t>ROSSATO Marco</t>
  </si>
  <si>
    <t>Università degli Studi di PADOVA</t>
  </si>
  <si>
    <t>SOLINI Anna</t>
  </si>
  <si>
    <t>ARVAT Emanuela</t>
  </si>
  <si>
    <t>DURANTE Cosimo</t>
  </si>
  <si>
    <t>ELISEI Rossella</t>
  </si>
  <si>
    <t>FUGAZZOLA Laura</t>
  </si>
  <si>
    <t>PUXEDDU Efisio</t>
  </si>
  <si>
    <t>Università degli Studi di PERUGIA</t>
  </si>
  <si>
    <t>SALVATORE Domenico</t>
  </si>
  <si>
    <t>AVERSA Antonio</t>
  </si>
  <si>
    <t>CALOGERO Aldo Eugenio</t>
  </si>
  <si>
    <t>ESPOSITO Katherine</t>
  </si>
  <si>
    <t>FRANCAVILLA Sandro</t>
  </si>
  <si>
    <t>Università degli Studi dell'AQUILA</t>
  </si>
  <si>
    <t>PIVONELLO Claudia</t>
  </si>
  <si>
    <t>FACCHETTI Fabio</t>
  </si>
  <si>
    <t>Università degli Studi di BRESCIA</t>
  </si>
  <si>
    <t>KUKA Mirela</t>
  </si>
  <si>
    <t>MANNI Sabrina</t>
  </si>
  <si>
    <t>DONINI Lorenzo Maria</t>
  </si>
  <si>
    <t>FEDERICI Massimo</t>
  </si>
  <si>
    <t>MARFELLA Raffaele</t>
  </si>
  <si>
    <t>MINGRONE Geltrude</t>
  </si>
  <si>
    <t>SAVASTANO Silvia</t>
  </si>
  <si>
    <t>BALERCIA Giancarlo</t>
  </si>
  <si>
    <t>Università Politecnica delle MARCHE</t>
  </si>
  <si>
    <t>FERLIN Alberto</t>
  </si>
  <si>
    <t>JANNINI Emmanuele Angelo Francesco</t>
  </si>
  <si>
    <t>LOMBARDO Francesco</t>
  </si>
  <si>
    <t>RASTRELLI Giulia</t>
  </si>
  <si>
    <t>Università degli Studi di FIRENZE</t>
  </si>
  <si>
    <t>FAGGIANO Antongiulio</t>
  </si>
  <si>
    <t>FERONE Diego</t>
  </si>
  <si>
    <t>Università degli Studi di GENOVA</t>
  </si>
  <si>
    <t>GIANNETTA Elisa</t>
  </si>
  <si>
    <t>LANIA Andrea Gerardo Antonio</t>
  </si>
  <si>
    <t>VITALE Giovanni</t>
  </si>
  <si>
    <t>ZATELLI Maria Chiara</t>
  </si>
  <si>
    <t>FADINI Gian Paolo</t>
  </si>
  <si>
    <t>FERRETTI Elisabetta</t>
  </si>
  <si>
    <t>LAURO Davide</t>
  </si>
  <si>
    <t>NATALI Andrea</t>
  </si>
  <si>
    <t>SEBASTIANI Guido</t>
  </si>
  <si>
    <t>ELIA Leonardo</t>
  </si>
  <si>
    <t>IACCARINO Guido</t>
  </si>
  <si>
    <t>Università degli Studi di SALERNO</t>
  </si>
  <si>
    <t>PEANO Clelia</t>
  </si>
  <si>
    <t>TOCCI Giuliano</t>
  </si>
  <si>
    <t>TRIMARCO Valentina</t>
  </si>
  <si>
    <t>BALDI Alfonso</t>
  </si>
  <si>
    <t>CIANFLONE Domenico</t>
  </si>
  <si>
    <t>LIMANA Federica</t>
  </si>
  <si>
    <t>Università Telematica San Raffaele Roma</t>
  </si>
  <si>
    <t>LIUZZO Giovanna</t>
  </si>
  <si>
    <t>STEFANINI Lucia</t>
  </si>
  <si>
    <t>BRANDI Maria Luisa</t>
  </si>
  <si>
    <t>FIORE Daniela</t>
  </si>
  <si>
    <t>MANTOVANI Giovanna</t>
  </si>
  <si>
    <t>MARCOCCI Claudio</t>
  </si>
  <si>
    <t>MIGLIACCIO Silvia</t>
  </si>
  <si>
    <t>Università degli Studi di ROMA "Foro Italico"</t>
  </si>
  <si>
    <t>BONIFACIO Massimiliano</t>
  </si>
  <si>
    <t>BORTOLUZZI Stefania</t>
  </si>
  <si>
    <t>CHIARETTI Sabina</t>
  </si>
  <si>
    <t>HOHAUS Stefan</t>
  </si>
  <si>
    <t>MECUCCI Cristina</t>
  </si>
  <si>
    <t>DE MARIA MARCHIANO Ruggero</t>
  </si>
  <si>
    <t>NATOLI Gioacchino</t>
  </si>
  <si>
    <t>PANCIERA Tito</t>
  </si>
  <si>
    <t>PELICCI Pier Giuseppe</t>
  </si>
  <si>
    <t>CILIBERTO Gennaro</t>
  </si>
  <si>
    <t>DEL SAL Giannino</t>
  </si>
  <si>
    <t>Università degli Studi di TRIESTE</t>
  </si>
  <si>
    <t>FORCATO Mattia</t>
  </si>
  <si>
    <t>Università degli Studi di MODENA e REGGIO EMILIA</t>
  </si>
  <si>
    <t>MANCINI Rita</t>
  </si>
  <si>
    <t>PICCOLO Stefano</t>
  </si>
  <si>
    <t>SCITA Giorgio</t>
  </si>
  <si>
    <t>ARNALDI Giorgio</t>
  </si>
  <si>
    <t>DI DALMAZI Guido</t>
  </si>
  <si>
    <t>Università degli Studi di BOLOGNA</t>
  </si>
  <si>
    <t>GRANATA Riccarda</t>
  </si>
  <si>
    <t>ISIDORI Andrea</t>
  </si>
  <si>
    <t>PIVONELLO Rosario</t>
  </si>
  <si>
    <t>BONAPACE Ian Marc</t>
  </si>
  <si>
    <t>Università degli Studi INSUBRIA Varese-Como</t>
  </si>
  <si>
    <t>CHIRIACO' Maria Serena</t>
  </si>
  <si>
    <t>COLLAVIN Licio</t>
  </si>
  <si>
    <t>GASPARI Marco</t>
  </si>
  <si>
    <t>LUNARDI Andrea</t>
  </si>
  <si>
    <t>Università degli Studi di TRENTO</t>
  </si>
  <si>
    <t>POLI Valeria</t>
  </si>
  <si>
    <t>PESENTI Antonio</t>
  </si>
  <si>
    <t>RANIERI Vito Marco</t>
  </si>
  <si>
    <t>RICCI Davide</t>
  </si>
  <si>
    <t>TELLAN Guglielmo</t>
  </si>
  <si>
    <t>ROMAGNANI Paola</t>
  </si>
  <si>
    <t>DI MARCOTULLIO Lucia</t>
  </si>
  <si>
    <t>LEFKIMMIATIS Konstantinos</t>
  </si>
  <si>
    <t>MELINO Gennaro</t>
  </si>
  <si>
    <t>SCORRANO Luca</t>
  </si>
  <si>
    <t>BARONE Ines</t>
  </si>
  <si>
    <t>DENTICE Monica</t>
  </si>
  <si>
    <t>SIMONE Cristiano</t>
  </si>
  <si>
    <t>STASSI Giorgio</t>
  </si>
  <si>
    <t>Università degli Studi di PALERMO</t>
  </si>
  <si>
    <t>VIGNERI Paolo</t>
  </si>
  <si>
    <t>DE MARTINO Maria Cristina</t>
  </si>
  <si>
    <t>GIANFRILLI Daniele</t>
  </si>
  <si>
    <t>PEVERELLI Erika Maria</t>
  </si>
  <si>
    <t>TRIFIRO' Gianluca</t>
  </si>
  <si>
    <t>DELLA PORTA Matteo Giovanni</t>
  </si>
  <si>
    <t>MANFREDINI Rossella</t>
  </si>
  <si>
    <t>PASSAMONTI Francesco</t>
  </si>
  <si>
    <t>VANNUCCHI Alessandro Maria</t>
  </si>
  <si>
    <t>VOSO Maria Teresa</t>
  </si>
  <si>
    <t>AIMARETTI Gianluca</t>
  </si>
  <si>
    <t>Università degli Studi del PIEMONTE ORIENTALE "Amedeo Avogadro"-Vercelli</t>
  </si>
  <si>
    <t>CINTI Saverio</t>
  </si>
  <si>
    <t>GNESSI Lucio</t>
  </si>
  <si>
    <t>GUGLIELMI Valeria</t>
  </si>
  <si>
    <t>SANTINI Ferruccio</t>
  </si>
  <si>
    <t>VETTOR Roberto</t>
  </si>
  <si>
    <t>CECCARELLI Michele</t>
  </si>
  <si>
    <t>CIRILLO Giovanni</t>
  </si>
  <si>
    <t>DE FALCO Sandro</t>
  </si>
  <si>
    <t>LAVITRANO Marialuisa</t>
  </si>
  <si>
    <t>Università degli Studi di MILANO-BICOCCA</t>
  </si>
  <si>
    <t>MELILLO Rosa Marina</t>
  </si>
  <si>
    <t>VIGLIETTO Giuseppe</t>
  </si>
  <si>
    <t>LEONARDI Antonio</t>
  </si>
  <si>
    <t>PESCATORE Alessandra</t>
  </si>
  <si>
    <t>ZAZZERONI Francesca</t>
  </si>
  <si>
    <r>
      <t>Totale:</t>
    </r>
    <r>
      <rPr>
        <sz val="8"/>
        <color rgb="FF000000"/>
        <rFont val="Verdana"/>
        <family val="2"/>
      </rPr>
      <t xml:space="preserve">  </t>
    </r>
  </si>
  <si>
    <t>Settore  LS4 - Linea A</t>
  </si>
  <si>
    <t>Settore  LS4 - Linea C</t>
  </si>
  <si>
    <t>Settore  LS4 - Linea B</t>
  </si>
  <si>
    <r>
      <t> </t>
    </r>
    <r>
      <rPr>
        <b/>
        <sz val="8"/>
        <color rgb="FFAA0000"/>
        <rFont val="Verdana"/>
        <family val="2"/>
      </rPr>
      <t>1. CAPODANNO Davide Francesco - 2017N8K7S2</t>
    </r>
  </si>
  <si>
    <r>
      <t> </t>
    </r>
    <r>
      <rPr>
        <b/>
        <sz val="8"/>
        <color rgb="FFAA0000"/>
        <rFont val="Verdana"/>
        <family val="2"/>
      </rPr>
      <t>2. TRIFIRO' Gianluca - 2017N8CK4K</t>
    </r>
  </si>
  <si>
    <r>
      <t> </t>
    </r>
    <r>
      <rPr>
        <b/>
        <sz val="8"/>
        <color rgb="FFAA0000"/>
        <rFont val="Verdana"/>
        <family val="2"/>
      </rPr>
      <t>1. BRUNETTI PIERRI Nicola - 2017J92TM5</t>
    </r>
  </si>
  <si>
    <r>
      <t> </t>
    </r>
    <r>
      <rPr>
        <b/>
        <sz val="8"/>
        <color rgb="FFAA0000"/>
        <rFont val="Verdana"/>
        <family val="2"/>
      </rPr>
      <t>2. CATALANO Stefania - 2017EKMFTN</t>
    </r>
  </si>
  <si>
    <r>
      <t> </t>
    </r>
    <r>
      <rPr>
        <b/>
        <sz val="8"/>
        <color rgb="FFAA0000"/>
        <rFont val="Verdana"/>
        <family val="2"/>
      </rPr>
      <t>3. CONSOLI Agostino - 2017CPLH32</t>
    </r>
  </si>
  <si>
    <r>
      <t> </t>
    </r>
    <r>
      <rPr>
        <b/>
        <sz val="8"/>
        <color rgb="FFAA0000"/>
        <rFont val="Verdana"/>
        <family val="2"/>
      </rPr>
      <t>4. ESPOSITO Katherine - 2017XLFJAX</t>
    </r>
  </si>
  <si>
    <r>
      <t> </t>
    </r>
    <r>
      <rPr>
        <b/>
        <sz val="8"/>
        <color rgb="FFAA0000"/>
        <rFont val="Verdana"/>
        <family val="2"/>
      </rPr>
      <t>5. STASSI Giorgio - 2017WNKSLR</t>
    </r>
  </si>
  <si>
    <r>
      <t> </t>
    </r>
    <r>
      <rPr>
        <b/>
        <sz val="8"/>
        <color rgb="FFAA0000"/>
        <rFont val="Verdana"/>
        <family val="2"/>
      </rPr>
      <t>6. ZAZZERONI Francesca - 2017WLKYAM</t>
    </r>
  </si>
  <si>
    <r>
      <t> </t>
    </r>
    <r>
      <rPr>
        <b/>
        <sz val="8"/>
        <color rgb="FFAA0000"/>
        <rFont val="Verdana"/>
        <family val="2"/>
      </rPr>
      <t>3. BUZZETTI Raffaella - 2017KAM2R5</t>
    </r>
  </si>
  <si>
    <r>
      <t> </t>
    </r>
    <r>
      <rPr>
        <b/>
        <sz val="8"/>
        <color rgb="FFAA0000"/>
        <rFont val="Verdana"/>
        <family val="2"/>
      </rPr>
      <t>4. CANNAVO' Salvatore - 2017S55RXB</t>
    </r>
  </si>
  <si>
    <r>
      <t> </t>
    </r>
    <r>
      <rPr>
        <b/>
        <sz val="8"/>
        <color rgb="FFAA0000"/>
        <rFont val="Verdana"/>
        <family val="2"/>
      </rPr>
      <t>5. DI VIRGILIO Francesco - 20178YTNWC</t>
    </r>
  </si>
  <si>
    <r>
      <t> </t>
    </r>
    <r>
      <rPr>
        <b/>
        <sz val="8"/>
        <color rgb="FFAA0000"/>
        <rFont val="Verdana"/>
        <family val="2"/>
      </rPr>
      <t>6. ELISEI Rossella - 2017YTWKWH</t>
    </r>
  </si>
  <si>
    <r>
      <t> </t>
    </r>
    <r>
      <rPr>
        <b/>
        <sz val="8"/>
        <color rgb="FFAA0000"/>
        <rFont val="Verdana"/>
        <family val="2"/>
      </rPr>
      <t>7. FACCHETTI Fabio - 2017ZXT5WR</t>
    </r>
  </si>
  <si>
    <r>
      <t> </t>
    </r>
    <r>
      <rPr>
        <b/>
        <sz val="8"/>
        <color rgb="FFAA0000"/>
        <rFont val="Verdana"/>
        <family val="2"/>
      </rPr>
      <t>8. FEDERICI Massimo - 2017FM74HK</t>
    </r>
  </si>
  <si>
    <r>
      <t> </t>
    </r>
    <r>
      <rPr>
        <b/>
        <sz val="8"/>
        <color rgb="FFAA0000"/>
        <rFont val="Verdana"/>
        <family val="2"/>
      </rPr>
      <t>9. FERLIN Alberto - 2017S9KTNE</t>
    </r>
  </si>
  <si>
    <r>
      <t> </t>
    </r>
    <r>
      <rPr>
        <b/>
        <sz val="8"/>
        <color rgb="FFAA0000"/>
        <rFont val="Verdana"/>
        <family val="2"/>
      </rPr>
      <t>10. FERONE Diego - 2017Z3N3YC</t>
    </r>
  </si>
  <si>
    <r>
      <t> </t>
    </r>
    <r>
      <rPr>
        <b/>
        <sz val="8"/>
        <color rgb="FFAA0000"/>
        <rFont val="Verdana"/>
        <family val="2"/>
      </rPr>
      <t>11. FERRETTI Elisabetta - 201793XZ5A</t>
    </r>
  </si>
  <si>
    <r>
      <t> </t>
    </r>
    <r>
      <rPr>
        <b/>
        <sz val="8"/>
        <color rgb="FFAA0000"/>
        <rFont val="Verdana"/>
        <family val="2"/>
      </rPr>
      <t>12. IACCARINO Guido - 2017HTKLRF</t>
    </r>
  </si>
  <si>
    <r>
      <t> </t>
    </r>
    <r>
      <rPr>
        <b/>
        <sz val="8"/>
        <color rgb="FFAA0000"/>
        <rFont val="Verdana"/>
        <family val="2"/>
      </rPr>
      <t>13. LIUZZO Giovanna - 2017WJBKKW</t>
    </r>
  </si>
  <si>
    <r>
      <t> </t>
    </r>
    <r>
      <rPr>
        <b/>
        <sz val="8"/>
        <color rgb="FFAA0000"/>
        <rFont val="Verdana"/>
        <family val="2"/>
      </rPr>
      <t>14. MANTOVANI Giovanna - 2017HBHA98</t>
    </r>
  </si>
  <si>
    <r>
      <t> </t>
    </r>
    <r>
      <rPr>
        <b/>
        <sz val="8"/>
        <color rgb="FFAA0000"/>
        <rFont val="Verdana"/>
        <family val="2"/>
      </rPr>
      <t>15. MECUCCI Cristina - 2017PPS2X4</t>
    </r>
  </si>
  <si>
    <r>
      <t> </t>
    </r>
    <r>
      <rPr>
        <b/>
        <sz val="8"/>
        <color rgb="FFAA0000"/>
        <rFont val="Verdana"/>
        <family val="2"/>
      </rPr>
      <t>16. PELICCI Pier Giuseppe - 2017L8FWY8</t>
    </r>
  </si>
  <si>
    <r>
      <t> </t>
    </r>
    <r>
      <rPr>
        <b/>
        <sz val="8"/>
        <color rgb="FFAA0000"/>
        <rFont val="Verdana"/>
        <family val="2"/>
      </rPr>
      <t>17. PICCOLO Stefano - 2017HWTP2K</t>
    </r>
  </si>
  <si>
    <r>
      <t> </t>
    </r>
    <r>
      <rPr>
        <b/>
        <sz val="8"/>
        <color rgb="FFAA0000"/>
        <rFont val="Verdana"/>
        <family val="2"/>
      </rPr>
      <t>18. PIVONELLO Rosario - 2017HRTZYA</t>
    </r>
  </si>
  <si>
    <r>
      <t> </t>
    </r>
    <r>
      <rPr>
        <b/>
        <sz val="8"/>
        <color rgb="FFAA0000"/>
        <rFont val="Verdana"/>
        <family val="2"/>
      </rPr>
      <t>19. POLI Valeria - 20174PLLYN</t>
    </r>
  </si>
  <si>
    <r>
      <t> </t>
    </r>
    <r>
      <rPr>
        <b/>
        <sz val="8"/>
        <color rgb="FFAA0000"/>
        <rFont val="Verdana"/>
        <family val="2"/>
      </rPr>
      <t>20. RANIERI Vito Marco - 2017J4BE7A</t>
    </r>
  </si>
  <si>
    <r>
      <t> </t>
    </r>
    <r>
      <rPr>
        <b/>
        <sz val="8"/>
        <color rgb="FFAA0000"/>
        <rFont val="Verdana"/>
        <family val="2"/>
      </rPr>
      <t>21. ROMAGNANI Paola - 2017T95E9X</t>
    </r>
  </si>
  <si>
    <r>
      <t> </t>
    </r>
    <r>
      <rPr>
        <b/>
        <sz val="8"/>
        <color rgb="FFAA0000"/>
        <rFont val="Verdana"/>
        <family val="2"/>
      </rPr>
      <t>22. SCORRANO Luca - 2017BF3PXZ</t>
    </r>
  </si>
  <si>
    <r>
      <t> </t>
    </r>
    <r>
      <rPr>
        <b/>
        <sz val="8"/>
        <color rgb="FFAA0000"/>
        <rFont val="Verdana"/>
        <family val="2"/>
      </rPr>
      <t>23. VANNUCCHI Alessandro Maria - 2017WXR7ZT</t>
    </r>
  </si>
  <si>
    <r>
      <t> </t>
    </r>
    <r>
      <rPr>
        <b/>
        <sz val="8"/>
        <color rgb="FFAA0000"/>
        <rFont val="Verdana"/>
        <family val="2"/>
      </rPr>
      <t>24. VETTOR Roberto - 2017L8Z2EM</t>
    </r>
  </si>
  <si>
    <r>
      <t> </t>
    </r>
    <r>
      <rPr>
        <b/>
        <sz val="8"/>
        <color rgb="FFAA0000"/>
        <rFont val="Verdana"/>
        <family val="2"/>
      </rPr>
      <t>25. VIGLIETTO Giuseppe - 2017XJ38A4</t>
    </r>
  </si>
  <si>
    <t>ALLEGATO A</t>
  </si>
  <si>
    <t>00876220633</t>
  </si>
  <si>
    <t>97087620585</t>
  </si>
  <si>
    <t>02133120150</t>
  </si>
  <si>
    <t>93009870234</t>
  </si>
  <si>
    <t>80209930587</t>
  </si>
  <si>
    <t>80213750583</t>
  </si>
  <si>
    <t>80012650158</t>
  </si>
  <si>
    <t>80029030568</t>
  </si>
  <si>
    <t>80054330586</t>
  </si>
  <si>
    <t>97187560152</t>
  </si>
  <si>
    <t>80002070524</t>
  </si>
  <si>
    <t>80003670504</t>
  </si>
  <si>
    <t>80004070837</t>
  </si>
  <si>
    <t>80088230018</t>
  </si>
  <si>
    <t>80007370382</t>
  </si>
  <si>
    <t>80006480281</t>
  </si>
  <si>
    <t>00448820548</t>
  </si>
  <si>
    <t>98007650173</t>
  </si>
  <si>
    <t>02044190615</t>
  </si>
  <si>
    <t>00382520427</t>
  </si>
  <si>
    <t>01279680480</t>
  </si>
  <si>
    <t>00754150100</t>
  </si>
  <si>
    <t>97692990159</t>
  </si>
  <si>
    <t>80018670655</t>
  </si>
  <si>
    <t>97471900155</t>
  </si>
  <si>
    <t>80229010584</t>
  </si>
  <si>
    <t>97026980793</t>
  </si>
  <si>
    <t>80013890324</t>
  </si>
  <si>
    <t>00427620364</t>
  </si>
  <si>
    <t>80007010376</t>
  </si>
  <si>
    <t>95039180120</t>
  </si>
  <si>
    <t>00340520220</t>
  </si>
  <si>
    <t>94021400026</t>
  </si>
  <si>
    <t>01114010620</t>
  </si>
  <si>
    <t>12621570154</t>
  </si>
  <si>
    <t>02772010878</t>
  </si>
  <si>
    <t>80002170720</t>
  </si>
  <si>
    <t>80008870752</t>
  </si>
  <si>
    <t>93002750698</t>
  </si>
  <si>
    <t>80003950781</t>
  </si>
  <si>
    <t>01021630668</t>
  </si>
  <si>
    <t>80023730825</t>
  </si>
  <si>
    <t>Responsabile Procedimento</t>
  </si>
  <si>
    <t>Dott. Vincenzo DI FELICE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</si>
</sst>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Verdana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AA0000"/>
      <name val="Verdana"/>
      <family val="2"/>
    </font>
    <font>
      <b/>
      <sz val="12"/>
      <color theme="1"/>
      <name val="Verdana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2">
    <xf numFmtId="0" fontId="0" fillId="0" borderId="0" xfId="0"/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left" vertical="center"/>
    </xf>
    <xf numFmtId="3" fontId="18" fillId="33" borderId="0" xfId="0" applyNumberFormat="1" applyFont="1" applyFill="1" applyAlignment="1">
      <alignment vertical="center"/>
    </xf>
    <xf numFmtId="49" fontId="18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  <xf numFmtId="0" fontId="21" fillId="33" borderId="0" xfId="0" applyFont="1" applyFill="1" applyBorder="1" applyAlignment="1">
      <alignment horizontal="right" vertical="center" wrapText="1"/>
    </xf>
    <xf numFmtId="0" fontId="20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left" vertical="center" wrapText="1"/>
    </xf>
    <xf numFmtId="49" fontId="21" fillId="33" borderId="0" xfId="0" applyNumberFormat="1" applyFont="1" applyFill="1" applyBorder="1" applyAlignment="1">
      <alignment horizontal="center" vertical="center" wrapText="1"/>
    </xf>
    <xf numFmtId="3" fontId="20" fillId="33" borderId="0" xfId="0" applyNumberFormat="1" applyFont="1" applyFill="1" applyBorder="1" applyAlignment="1">
      <alignment horizontal="right" vertical="center" wrapText="1"/>
    </xf>
    <xf numFmtId="0" fontId="18" fillId="33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19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center" vertical="center" wrapText="1"/>
    </xf>
    <xf numFmtId="0" fontId="18" fillId="33" borderId="10" xfId="0" applyFont="1" applyFill="1" applyBorder="1" applyAlignment="1">
      <alignment horizontal="center" vertical="center" wrapText="1"/>
    </xf>
    <xf numFmtId="3" fontId="20" fillId="33" borderId="10" xfId="0" applyNumberFormat="1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right" vertical="center" wrapText="1"/>
    </xf>
    <xf numFmtId="0" fontId="20" fillId="33" borderId="11" xfId="0" applyFont="1" applyFill="1" applyBorder="1" applyAlignment="1">
      <alignment horizontal="left" vertical="center" wrapText="1"/>
    </xf>
    <xf numFmtId="0" fontId="21" fillId="33" borderId="11" xfId="0" applyFont="1" applyFill="1" applyBorder="1" applyAlignment="1">
      <alignment horizontal="left" vertical="center" wrapText="1"/>
    </xf>
    <xf numFmtId="49" fontId="21" fillId="33" borderId="11" xfId="0" applyNumberFormat="1" applyFont="1" applyFill="1" applyBorder="1" applyAlignment="1">
      <alignment horizontal="center" vertical="center" wrapText="1"/>
    </xf>
    <xf numFmtId="3" fontId="20" fillId="33" borderId="11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vertical="center" wrapText="1"/>
    </xf>
    <xf numFmtId="0" fontId="21" fillId="33" borderId="10" xfId="0" applyFont="1" applyFill="1" applyBorder="1" applyAlignment="1">
      <alignment horizontal="right" vertical="center" wrapText="1"/>
    </xf>
    <xf numFmtId="0" fontId="21" fillId="33" borderId="10" xfId="0" applyFont="1" applyFill="1" applyBorder="1" applyAlignment="1">
      <alignment horizontal="left" vertical="center" wrapText="1"/>
    </xf>
    <xf numFmtId="49" fontId="21" fillId="33" borderId="10" xfId="0" applyNumberFormat="1" applyFont="1" applyFill="1" applyBorder="1" applyAlignment="1">
      <alignment horizontal="center" vertical="center" wrapText="1"/>
    </xf>
    <xf numFmtId="3" fontId="21" fillId="33" borderId="10" xfId="0" applyNumberFormat="1" applyFont="1" applyFill="1" applyBorder="1" applyAlignment="1">
      <alignment horizontal="right" vertical="center" wrapText="1"/>
    </xf>
    <xf numFmtId="0" fontId="20" fillId="33" borderId="10" xfId="0" applyFont="1" applyFill="1" applyBorder="1" applyAlignment="1">
      <alignment horizontal="left" vertical="center" wrapText="1"/>
    </xf>
    <xf numFmtId="3" fontId="20" fillId="33" borderId="10" xfId="0" applyNumberFormat="1" applyFont="1" applyFill="1" applyBorder="1" applyAlignment="1">
      <alignment horizontal="right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3"/>
  <sheetViews>
    <sheetView showGridLines="0" tabSelected="1" topLeftCell="A199" workbookViewId="0">
      <selection activeCell="J207" sqref="J207"/>
    </sheetView>
  </sheetViews>
  <sheetFormatPr defaultColWidth="9.109375" defaultRowHeight="14.4" x14ac:dyDescent="0.3"/>
  <cols>
    <col min="1" max="1" width="3.44140625" style="1" bestFit="1" customWidth="1"/>
    <col min="2" max="2" width="23.77734375" style="1" customWidth="1"/>
    <col min="3" max="3" width="34.77734375" style="1" customWidth="1"/>
    <col min="4" max="4" width="12.77734375" style="4" customWidth="1"/>
    <col min="5" max="8" width="14.77734375" style="3" customWidth="1"/>
    <col min="9" max="9" width="13.109375" style="15" customWidth="1"/>
    <col min="10" max="16384" width="9.109375" style="1"/>
  </cols>
  <sheetData>
    <row r="1" spans="1:9" x14ac:dyDescent="0.3">
      <c r="A1" s="13" t="s">
        <v>251</v>
      </c>
      <c r="B1" s="14"/>
      <c r="C1" s="14"/>
      <c r="D1" s="14"/>
      <c r="E1" s="14"/>
      <c r="F1" s="14"/>
      <c r="G1" s="14"/>
      <c r="H1" s="14"/>
    </row>
    <row r="2" spans="1:9" x14ac:dyDescent="0.3">
      <c r="A2" s="13" t="s">
        <v>0</v>
      </c>
      <c r="B2" s="14"/>
      <c r="C2" s="14"/>
      <c r="D2" s="14"/>
      <c r="E2" s="14"/>
      <c r="F2" s="14"/>
      <c r="G2" s="14"/>
      <c r="H2" s="14"/>
    </row>
    <row r="3" spans="1:9" x14ac:dyDescent="0.3">
      <c r="A3" s="13" t="s">
        <v>217</v>
      </c>
      <c r="B3" s="14"/>
      <c r="C3" s="14"/>
      <c r="D3" s="14"/>
      <c r="E3" s="14"/>
      <c r="F3" s="14"/>
      <c r="G3" s="14"/>
      <c r="H3" s="14"/>
    </row>
    <row r="4" spans="1:9" x14ac:dyDescent="0.3">
      <c r="A4" s="2"/>
    </row>
    <row r="5" spans="1:9" ht="20.399999999999999" x14ac:dyDescent="0.3">
      <c r="A5" s="23" t="s">
        <v>1</v>
      </c>
      <c r="B5" s="23" t="s">
        <v>2</v>
      </c>
      <c r="C5" s="23" t="s">
        <v>3</v>
      </c>
      <c r="D5" s="24" t="s">
        <v>4</v>
      </c>
      <c r="E5" s="17" t="s">
        <v>5</v>
      </c>
      <c r="F5" s="17" t="s">
        <v>6</v>
      </c>
      <c r="G5" s="17" t="s">
        <v>7</v>
      </c>
      <c r="H5" s="17" t="s">
        <v>8</v>
      </c>
      <c r="I5" s="17" t="s">
        <v>294</v>
      </c>
    </row>
    <row r="6" spans="1:9" x14ac:dyDescent="0.3">
      <c r="A6" s="25" t="s">
        <v>9</v>
      </c>
      <c r="B6" s="25"/>
      <c r="C6" s="25"/>
      <c r="D6" s="25"/>
      <c r="E6" s="25"/>
      <c r="F6" s="25"/>
      <c r="G6" s="25"/>
      <c r="H6" s="25"/>
      <c r="I6" s="16" t="s">
        <v>295</v>
      </c>
    </row>
    <row r="7" spans="1:9" x14ac:dyDescent="0.3">
      <c r="A7" s="26">
        <v>1</v>
      </c>
      <c r="B7" s="27" t="s">
        <v>10</v>
      </c>
      <c r="C7" s="27" t="s">
        <v>11</v>
      </c>
      <c r="D7" s="28" t="s">
        <v>252</v>
      </c>
      <c r="E7" s="29">
        <v>98239</v>
      </c>
      <c r="F7" s="29">
        <v>247561</v>
      </c>
      <c r="G7" s="29">
        <v>27832</v>
      </c>
      <c r="H7" s="29">
        <v>275393</v>
      </c>
      <c r="I7" s="16"/>
    </row>
    <row r="8" spans="1:9" x14ac:dyDescent="0.3">
      <c r="A8" s="26">
        <v>2</v>
      </c>
      <c r="B8" s="27" t="s">
        <v>12</v>
      </c>
      <c r="C8" s="27" t="s">
        <v>13</v>
      </c>
      <c r="D8" s="28" t="s">
        <v>253</v>
      </c>
      <c r="E8" s="29">
        <v>66584</v>
      </c>
      <c r="F8" s="29">
        <v>67544</v>
      </c>
      <c r="G8" s="29">
        <v>0</v>
      </c>
      <c r="H8" s="29">
        <v>67544</v>
      </c>
      <c r="I8" s="16"/>
    </row>
    <row r="9" spans="1:9" x14ac:dyDescent="0.3">
      <c r="A9" s="26">
        <v>3</v>
      </c>
      <c r="B9" s="27" t="s">
        <v>14</v>
      </c>
      <c r="C9" s="27" t="s">
        <v>15</v>
      </c>
      <c r="D9" s="28" t="s">
        <v>254</v>
      </c>
      <c r="E9" s="29">
        <v>93217</v>
      </c>
      <c r="F9" s="29">
        <v>81333</v>
      </c>
      <c r="G9" s="29">
        <v>0</v>
      </c>
      <c r="H9" s="29">
        <v>81333</v>
      </c>
      <c r="I9" s="16"/>
    </row>
    <row r="10" spans="1:9" x14ac:dyDescent="0.3">
      <c r="A10" s="26">
        <v>4</v>
      </c>
      <c r="B10" s="27" t="s">
        <v>16</v>
      </c>
      <c r="C10" s="27" t="s">
        <v>17</v>
      </c>
      <c r="D10" s="28" t="s">
        <v>255</v>
      </c>
      <c r="E10" s="29">
        <v>47193</v>
      </c>
      <c r="F10" s="29">
        <v>58294</v>
      </c>
      <c r="G10" s="29">
        <v>0</v>
      </c>
      <c r="H10" s="29">
        <v>58294</v>
      </c>
      <c r="I10" s="16"/>
    </row>
    <row r="11" spans="1:9" x14ac:dyDescent="0.3">
      <c r="A11" s="26">
        <v>5</v>
      </c>
      <c r="B11" s="27" t="s">
        <v>18</v>
      </c>
      <c r="C11" s="27" t="s">
        <v>19</v>
      </c>
      <c r="D11" s="28" t="s">
        <v>256</v>
      </c>
      <c r="E11" s="29">
        <v>84767</v>
      </c>
      <c r="F11" s="29">
        <v>82994</v>
      </c>
      <c r="G11" s="29">
        <v>0</v>
      </c>
      <c r="H11" s="29">
        <v>82994</v>
      </c>
      <c r="I11" s="16"/>
    </row>
    <row r="12" spans="1:9" x14ac:dyDescent="0.3">
      <c r="A12" s="26"/>
      <c r="B12" s="30" t="s">
        <v>20</v>
      </c>
      <c r="C12" s="27"/>
      <c r="D12" s="28"/>
      <c r="E12" s="31">
        <f>SUM(E7:E11)</f>
        <v>390000</v>
      </c>
      <c r="F12" s="31">
        <f t="shared" ref="F12:H12" si="0">SUM(F7:F11)</f>
        <v>537726</v>
      </c>
      <c r="G12" s="31">
        <f t="shared" si="0"/>
        <v>27832</v>
      </c>
      <c r="H12" s="31">
        <f t="shared" si="0"/>
        <v>565558</v>
      </c>
      <c r="I12" s="16"/>
    </row>
    <row r="13" spans="1:9" x14ac:dyDescent="0.3">
      <c r="A13" s="25" t="s">
        <v>21</v>
      </c>
      <c r="B13" s="25"/>
      <c r="C13" s="25"/>
      <c r="D13" s="25"/>
      <c r="E13" s="25"/>
      <c r="F13" s="25"/>
      <c r="G13" s="25"/>
      <c r="H13" s="25"/>
      <c r="I13" s="16" t="s">
        <v>295</v>
      </c>
    </row>
    <row r="14" spans="1:9" ht="28.8" customHeight="1" x14ac:dyDescent="0.3">
      <c r="A14" s="26">
        <v>6</v>
      </c>
      <c r="B14" s="27" t="s">
        <v>22</v>
      </c>
      <c r="C14" s="27" t="s">
        <v>23</v>
      </c>
      <c r="D14" s="28" t="s">
        <v>257</v>
      </c>
      <c r="E14" s="29">
        <v>11957</v>
      </c>
      <c r="F14" s="29">
        <v>134859</v>
      </c>
      <c r="G14" s="29">
        <v>22694</v>
      </c>
      <c r="H14" s="29">
        <v>157553</v>
      </c>
      <c r="I14" s="16"/>
    </row>
    <row r="15" spans="1:9" x14ac:dyDescent="0.3">
      <c r="A15" s="26">
        <v>7</v>
      </c>
      <c r="B15" s="27" t="s">
        <v>24</v>
      </c>
      <c r="C15" s="27" t="s">
        <v>25</v>
      </c>
      <c r="D15" s="28" t="s">
        <v>258</v>
      </c>
      <c r="E15" s="29">
        <v>23915</v>
      </c>
      <c r="F15" s="29">
        <v>134859</v>
      </c>
      <c r="G15" s="29">
        <v>0</v>
      </c>
      <c r="H15" s="29">
        <v>134859</v>
      </c>
      <c r="I15" s="16"/>
    </row>
    <row r="16" spans="1:9" x14ac:dyDescent="0.3">
      <c r="A16" s="26">
        <v>8</v>
      </c>
      <c r="B16" s="27" t="s">
        <v>26</v>
      </c>
      <c r="C16" s="27" t="s">
        <v>27</v>
      </c>
      <c r="D16" s="28" t="s">
        <v>259</v>
      </c>
      <c r="E16" s="29">
        <v>0</v>
      </c>
      <c r="F16" s="29">
        <v>134859</v>
      </c>
      <c r="G16" s="29">
        <v>0</v>
      </c>
      <c r="H16" s="29">
        <v>134859</v>
      </c>
      <c r="I16" s="16"/>
    </row>
    <row r="17" spans="1:9" x14ac:dyDescent="0.3">
      <c r="A17" s="26">
        <v>9</v>
      </c>
      <c r="B17" s="27" t="s">
        <v>28</v>
      </c>
      <c r="C17" s="27" t="s">
        <v>29</v>
      </c>
      <c r="D17" s="28" t="s">
        <v>260</v>
      </c>
      <c r="E17" s="29">
        <v>12511</v>
      </c>
      <c r="F17" s="29">
        <v>134859</v>
      </c>
      <c r="G17" s="29">
        <v>0</v>
      </c>
      <c r="H17" s="29">
        <v>134859</v>
      </c>
      <c r="I17" s="16"/>
    </row>
    <row r="18" spans="1:9" x14ac:dyDescent="0.3">
      <c r="A18" s="26">
        <v>10</v>
      </c>
      <c r="B18" s="27" t="s">
        <v>30</v>
      </c>
      <c r="C18" s="27" t="s">
        <v>19</v>
      </c>
      <c r="D18" s="28" t="s">
        <v>256</v>
      </c>
      <c r="E18" s="29">
        <v>33775</v>
      </c>
      <c r="F18" s="29">
        <v>134859</v>
      </c>
      <c r="G18" s="29">
        <v>0</v>
      </c>
      <c r="H18" s="29">
        <v>134859</v>
      </c>
      <c r="I18" s="16"/>
    </row>
    <row r="19" spans="1:9" x14ac:dyDescent="0.3">
      <c r="A19" s="26"/>
      <c r="B19" s="30" t="s">
        <v>20</v>
      </c>
      <c r="C19" s="27"/>
      <c r="D19" s="28"/>
      <c r="E19" s="31">
        <f>SUM(E14:E18)</f>
        <v>82158</v>
      </c>
      <c r="F19" s="31">
        <f t="shared" ref="F19:H19" si="1">SUM(F14:F18)</f>
        <v>674295</v>
      </c>
      <c r="G19" s="31">
        <f t="shared" si="1"/>
        <v>22694</v>
      </c>
      <c r="H19" s="31">
        <f t="shared" si="1"/>
        <v>696989</v>
      </c>
      <c r="I19" s="16"/>
    </row>
    <row r="20" spans="1:9" x14ac:dyDescent="0.3">
      <c r="A20" s="25" t="s">
        <v>228</v>
      </c>
      <c r="B20" s="25"/>
      <c r="C20" s="25"/>
      <c r="D20" s="25"/>
      <c r="E20" s="25"/>
      <c r="F20" s="25"/>
      <c r="G20" s="25"/>
      <c r="H20" s="25"/>
      <c r="I20" s="16" t="s">
        <v>295</v>
      </c>
    </row>
    <row r="21" spans="1:9" ht="20.399999999999999" x14ac:dyDescent="0.3">
      <c r="A21" s="26">
        <v>11</v>
      </c>
      <c r="B21" s="27" t="s">
        <v>38</v>
      </c>
      <c r="C21" s="27" t="s">
        <v>39</v>
      </c>
      <c r="D21" s="28" t="s">
        <v>261</v>
      </c>
      <c r="E21" s="29">
        <v>21015</v>
      </c>
      <c r="F21" s="29">
        <v>82890</v>
      </c>
      <c r="G21" s="29">
        <v>0</v>
      </c>
      <c r="H21" s="29">
        <v>82890</v>
      </c>
      <c r="I21" s="16"/>
    </row>
    <row r="22" spans="1:9" x14ac:dyDescent="0.3">
      <c r="A22" s="26">
        <v>12</v>
      </c>
      <c r="B22" s="27" t="s">
        <v>40</v>
      </c>
      <c r="C22" s="27" t="s">
        <v>19</v>
      </c>
      <c r="D22" s="28" t="s">
        <v>256</v>
      </c>
      <c r="E22" s="29">
        <v>18143</v>
      </c>
      <c r="F22" s="29">
        <v>127098</v>
      </c>
      <c r="G22" s="29">
        <v>21720</v>
      </c>
      <c r="H22" s="29">
        <v>148818</v>
      </c>
      <c r="I22" s="16"/>
    </row>
    <row r="23" spans="1:9" x14ac:dyDescent="0.3">
      <c r="A23" s="26">
        <v>13</v>
      </c>
      <c r="B23" s="27" t="s">
        <v>41</v>
      </c>
      <c r="C23" s="27" t="s">
        <v>42</v>
      </c>
      <c r="D23" s="28" t="s">
        <v>262</v>
      </c>
      <c r="E23" s="29">
        <v>27369</v>
      </c>
      <c r="F23" s="29">
        <v>88416</v>
      </c>
      <c r="G23" s="29">
        <v>0</v>
      </c>
      <c r="H23" s="29">
        <v>88416</v>
      </c>
      <c r="I23" s="16"/>
    </row>
    <row r="24" spans="1:9" x14ac:dyDescent="0.3">
      <c r="A24" s="26">
        <v>14</v>
      </c>
      <c r="B24" s="27" t="s">
        <v>43</v>
      </c>
      <c r="C24" s="27" t="s">
        <v>29</v>
      </c>
      <c r="D24" s="28" t="s">
        <v>260</v>
      </c>
      <c r="E24" s="29">
        <v>7789</v>
      </c>
      <c r="F24" s="29">
        <v>113590</v>
      </c>
      <c r="G24" s="29">
        <v>0</v>
      </c>
      <c r="H24" s="29">
        <v>113590</v>
      </c>
      <c r="I24" s="16"/>
    </row>
    <row r="25" spans="1:9" x14ac:dyDescent="0.3">
      <c r="A25" s="26">
        <v>15</v>
      </c>
      <c r="B25" s="27" t="s">
        <v>44</v>
      </c>
      <c r="C25" s="27" t="s">
        <v>45</v>
      </c>
      <c r="D25" s="28" t="s">
        <v>263</v>
      </c>
      <c r="E25" s="29">
        <v>19157</v>
      </c>
      <c r="F25" s="29">
        <v>100082</v>
      </c>
      <c r="G25" s="29">
        <v>0</v>
      </c>
      <c r="H25" s="29">
        <v>100082</v>
      </c>
      <c r="I25" s="16"/>
    </row>
    <row r="26" spans="1:9" ht="20.399999999999999" x14ac:dyDescent="0.3">
      <c r="A26" s="26">
        <v>16</v>
      </c>
      <c r="B26" s="27" t="s">
        <v>47</v>
      </c>
      <c r="C26" s="27" t="s">
        <v>13</v>
      </c>
      <c r="D26" s="28" t="s">
        <v>253</v>
      </c>
      <c r="E26" s="29">
        <v>16527</v>
      </c>
      <c r="F26" s="29">
        <v>101924</v>
      </c>
      <c r="G26" s="29">
        <v>0</v>
      </c>
      <c r="H26" s="29">
        <v>101924</v>
      </c>
      <c r="I26" s="16"/>
    </row>
    <row r="27" spans="1:9" x14ac:dyDescent="0.3">
      <c r="A27" s="26"/>
      <c r="B27" s="30" t="s">
        <v>20</v>
      </c>
      <c r="C27" s="27"/>
      <c r="D27" s="28"/>
      <c r="E27" s="31">
        <f>SUM(E21:E26)</f>
        <v>110000</v>
      </c>
      <c r="F27" s="31">
        <f>SUM(F21:F26)</f>
        <v>614000</v>
      </c>
      <c r="G27" s="31">
        <f>SUM(G21:G26)</f>
        <v>21720</v>
      </c>
      <c r="H27" s="31">
        <f>SUM(H21:H26)</f>
        <v>635720</v>
      </c>
      <c r="I27" s="16"/>
    </row>
    <row r="28" spans="1:9" ht="14.4" customHeight="1" x14ac:dyDescent="0.3">
      <c r="A28" s="25" t="s">
        <v>229</v>
      </c>
      <c r="B28" s="25"/>
      <c r="C28" s="25"/>
      <c r="D28" s="25"/>
      <c r="E28" s="25"/>
      <c r="F28" s="25"/>
      <c r="G28" s="25"/>
      <c r="H28" s="25"/>
      <c r="I28" s="16" t="s">
        <v>295</v>
      </c>
    </row>
    <row r="29" spans="1:9" x14ac:dyDescent="0.3">
      <c r="A29" s="26">
        <v>17</v>
      </c>
      <c r="B29" s="27" t="s">
        <v>48</v>
      </c>
      <c r="C29" s="27" t="s">
        <v>11</v>
      </c>
      <c r="D29" s="28" t="s">
        <v>252</v>
      </c>
      <c r="E29" s="29">
        <v>20000</v>
      </c>
      <c r="F29" s="29">
        <v>126261</v>
      </c>
      <c r="G29" s="29">
        <v>0</v>
      </c>
      <c r="H29" s="29">
        <v>126261</v>
      </c>
      <c r="I29" s="16"/>
    </row>
    <row r="30" spans="1:9" x14ac:dyDescent="0.3">
      <c r="A30" s="26">
        <v>18</v>
      </c>
      <c r="B30" s="27" t="s">
        <v>49</v>
      </c>
      <c r="C30" s="27" t="s">
        <v>50</v>
      </c>
      <c r="D30" s="28" t="s">
        <v>264</v>
      </c>
      <c r="E30" s="29">
        <v>19564</v>
      </c>
      <c r="F30" s="29">
        <v>126260</v>
      </c>
      <c r="G30" s="29">
        <v>26355</v>
      </c>
      <c r="H30" s="29">
        <v>152615</v>
      </c>
      <c r="I30" s="16"/>
    </row>
    <row r="31" spans="1:9" x14ac:dyDescent="0.3">
      <c r="A31" s="26">
        <v>19</v>
      </c>
      <c r="B31" s="27" t="s">
        <v>51</v>
      </c>
      <c r="C31" s="27" t="s">
        <v>29</v>
      </c>
      <c r="D31" s="28" t="s">
        <v>260</v>
      </c>
      <c r="E31" s="29">
        <v>23374</v>
      </c>
      <c r="F31" s="29">
        <v>126260</v>
      </c>
      <c r="G31" s="29">
        <v>0</v>
      </c>
      <c r="H31" s="29">
        <v>126260</v>
      </c>
      <c r="I31" s="16"/>
    </row>
    <row r="32" spans="1:9" x14ac:dyDescent="0.3">
      <c r="A32" s="26">
        <v>20</v>
      </c>
      <c r="B32" s="27" t="s">
        <v>52</v>
      </c>
      <c r="C32" s="27" t="s">
        <v>53</v>
      </c>
      <c r="D32" s="28" t="s">
        <v>265</v>
      </c>
      <c r="E32" s="29">
        <v>15000</v>
      </c>
      <c r="F32" s="29">
        <v>126261</v>
      </c>
      <c r="G32" s="29">
        <v>0</v>
      </c>
      <c r="H32" s="29">
        <v>126261</v>
      </c>
      <c r="I32" s="16"/>
    </row>
    <row r="33" spans="1:9" ht="20.399999999999999" customHeight="1" x14ac:dyDescent="0.3">
      <c r="A33" s="26">
        <v>21</v>
      </c>
      <c r="B33" s="27" t="s">
        <v>54</v>
      </c>
      <c r="C33" s="27" t="s">
        <v>39</v>
      </c>
      <c r="D33" s="28" t="s">
        <v>261</v>
      </c>
      <c r="E33" s="29">
        <v>21000</v>
      </c>
      <c r="F33" s="29">
        <v>126261</v>
      </c>
      <c r="G33" s="29">
        <v>0</v>
      </c>
      <c r="H33" s="29">
        <v>126261</v>
      </c>
      <c r="I33" s="16"/>
    </row>
    <row r="34" spans="1:9" x14ac:dyDescent="0.3">
      <c r="A34" s="26">
        <v>22</v>
      </c>
      <c r="B34" s="27" t="s">
        <v>55</v>
      </c>
      <c r="C34" s="27" t="s">
        <v>19</v>
      </c>
      <c r="D34" s="28" t="s">
        <v>256</v>
      </c>
      <c r="E34" s="29">
        <v>22000</v>
      </c>
      <c r="F34" s="29">
        <v>126260</v>
      </c>
      <c r="G34" s="29">
        <v>0</v>
      </c>
      <c r="H34" s="29">
        <v>126260</v>
      </c>
      <c r="I34" s="16"/>
    </row>
    <row r="35" spans="1:9" x14ac:dyDescent="0.3">
      <c r="A35" s="26"/>
      <c r="B35" s="30" t="s">
        <v>20</v>
      </c>
      <c r="C35" s="27"/>
      <c r="D35" s="28"/>
      <c r="E35" s="31">
        <f>SUM(E29:E34)</f>
        <v>120938</v>
      </c>
      <c r="F35" s="31">
        <f>SUM(F29:F34)</f>
        <v>757563</v>
      </c>
      <c r="G35" s="31">
        <f>SUM(G29:G34)</f>
        <v>26355</v>
      </c>
      <c r="H35" s="31">
        <f>SUM(H29:H34)</f>
        <v>783918</v>
      </c>
      <c r="I35" s="16"/>
    </row>
    <row r="36" spans="1:9" ht="22.05" customHeight="1" x14ac:dyDescent="0.3">
      <c r="A36" s="23" t="s">
        <v>1</v>
      </c>
      <c r="B36" s="23" t="s">
        <v>2</v>
      </c>
      <c r="C36" s="23" t="s">
        <v>3</v>
      </c>
      <c r="D36" s="24" t="s">
        <v>4</v>
      </c>
      <c r="E36" s="17" t="s">
        <v>5</v>
      </c>
      <c r="F36" s="17" t="s">
        <v>6</v>
      </c>
      <c r="G36" s="17" t="s">
        <v>7</v>
      </c>
      <c r="H36" s="17" t="s">
        <v>8</v>
      </c>
      <c r="I36" s="17" t="s">
        <v>294</v>
      </c>
    </row>
    <row r="37" spans="1:9" ht="14.4" customHeight="1" x14ac:dyDescent="0.3">
      <c r="A37" s="25" t="s">
        <v>230</v>
      </c>
      <c r="B37" s="25"/>
      <c r="C37" s="25"/>
      <c r="D37" s="25"/>
      <c r="E37" s="25"/>
      <c r="F37" s="25"/>
      <c r="G37" s="25"/>
      <c r="H37" s="25"/>
      <c r="I37" s="16" t="s">
        <v>295</v>
      </c>
    </row>
    <row r="38" spans="1:9" x14ac:dyDescent="0.3">
      <c r="A38" s="26">
        <v>23</v>
      </c>
      <c r="B38" s="27" t="s">
        <v>78</v>
      </c>
      <c r="C38" s="27" t="s">
        <v>29</v>
      </c>
      <c r="D38" s="28" t="s">
        <v>260</v>
      </c>
      <c r="E38" s="29">
        <v>32768</v>
      </c>
      <c r="F38" s="29">
        <v>110755</v>
      </c>
      <c r="G38" s="29">
        <v>0</v>
      </c>
      <c r="H38" s="29">
        <v>110755</v>
      </c>
      <c r="I38" s="16"/>
    </row>
    <row r="39" spans="1:9" x14ac:dyDescent="0.3">
      <c r="A39" s="26">
        <v>24</v>
      </c>
      <c r="B39" s="27" t="s">
        <v>79</v>
      </c>
      <c r="C39" s="27" t="s">
        <v>80</v>
      </c>
      <c r="D39" s="28" t="s">
        <v>266</v>
      </c>
      <c r="E39" s="29">
        <v>38047</v>
      </c>
      <c r="F39" s="29">
        <v>110755</v>
      </c>
      <c r="G39" s="29">
        <v>28095</v>
      </c>
      <c r="H39" s="29">
        <v>138850</v>
      </c>
      <c r="I39" s="16"/>
    </row>
    <row r="40" spans="1:9" x14ac:dyDescent="0.3">
      <c r="A40" s="26">
        <v>25</v>
      </c>
      <c r="B40" s="27" t="s">
        <v>81</v>
      </c>
      <c r="C40" s="27" t="s">
        <v>19</v>
      </c>
      <c r="D40" s="28" t="s">
        <v>256</v>
      </c>
      <c r="E40" s="29">
        <v>77178</v>
      </c>
      <c r="F40" s="29">
        <v>149845</v>
      </c>
      <c r="G40" s="29">
        <v>0</v>
      </c>
      <c r="H40" s="29">
        <v>149845</v>
      </c>
      <c r="I40" s="16"/>
    </row>
    <row r="41" spans="1:9" x14ac:dyDescent="0.3">
      <c r="A41" s="26">
        <v>26</v>
      </c>
      <c r="B41" s="27" t="s">
        <v>82</v>
      </c>
      <c r="C41" s="27" t="s">
        <v>83</v>
      </c>
      <c r="D41" s="28" t="s">
        <v>267</v>
      </c>
      <c r="E41" s="29">
        <v>50910</v>
      </c>
      <c r="F41" s="29">
        <v>123785</v>
      </c>
      <c r="G41" s="29">
        <v>0</v>
      </c>
      <c r="H41" s="29">
        <v>123785</v>
      </c>
      <c r="I41" s="16"/>
    </row>
    <row r="42" spans="1:9" x14ac:dyDescent="0.3">
      <c r="A42" s="26">
        <v>27</v>
      </c>
      <c r="B42" s="27" t="s">
        <v>84</v>
      </c>
      <c r="C42" s="27" t="s">
        <v>45</v>
      </c>
      <c r="D42" s="28" t="s">
        <v>263</v>
      </c>
      <c r="E42" s="29">
        <v>86097</v>
      </c>
      <c r="F42" s="29">
        <v>156360</v>
      </c>
      <c r="G42" s="29">
        <v>0</v>
      </c>
      <c r="H42" s="29">
        <v>156360</v>
      </c>
      <c r="I42" s="16"/>
    </row>
    <row r="43" spans="1:9" x14ac:dyDescent="0.3">
      <c r="A43" s="26"/>
      <c r="B43" s="30" t="s">
        <v>20</v>
      </c>
      <c r="C43" s="27"/>
      <c r="D43" s="28"/>
      <c r="E43" s="31">
        <f>SUM(E38:E42)</f>
        <v>285000</v>
      </c>
      <c r="F43" s="31">
        <f t="shared" ref="F43:H43" si="2">SUM(F38:F42)</f>
        <v>651500</v>
      </c>
      <c r="G43" s="31">
        <f t="shared" si="2"/>
        <v>28095</v>
      </c>
      <c r="H43" s="31">
        <f t="shared" si="2"/>
        <v>679595</v>
      </c>
      <c r="I43" s="16"/>
    </row>
    <row r="44" spans="1:9" x14ac:dyDescent="0.3">
      <c r="A44" s="25" t="s">
        <v>231</v>
      </c>
      <c r="B44" s="25"/>
      <c r="C44" s="25"/>
      <c r="D44" s="25"/>
      <c r="E44" s="25"/>
      <c r="F44" s="25"/>
      <c r="G44" s="25"/>
      <c r="H44" s="25"/>
      <c r="I44" s="16" t="s">
        <v>295</v>
      </c>
    </row>
    <row r="45" spans="1:9" x14ac:dyDescent="0.3">
      <c r="A45" s="26">
        <v>28</v>
      </c>
      <c r="B45" s="27" t="s">
        <v>85</v>
      </c>
      <c r="C45" s="27" t="s">
        <v>53</v>
      </c>
      <c r="D45" s="28" t="s">
        <v>265</v>
      </c>
      <c r="E45" s="29">
        <v>30488</v>
      </c>
      <c r="F45" s="29">
        <v>110007</v>
      </c>
      <c r="G45" s="29">
        <v>0</v>
      </c>
      <c r="H45" s="29">
        <v>110007</v>
      </c>
      <c r="I45" s="16"/>
    </row>
    <row r="46" spans="1:9" x14ac:dyDescent="0.3">
      <c r="A46" s="26">
        <v>29</v>
      </c>
      <c r="B46" s="27" t="s">
        <v>86</v>
      </c>
      <c r="C46" s="27" t="s">
        <v>19</v>
      </c>
      <c r="D46" s="28" t="s">
        <v>256</v>
      </c>
      <c r="E46" s="29">
        <v>28742</v>
      </c>
      <c r="F46" s="29">
        <v>103708</v>
      </c>
      <c r="G46" s="29">
        <v>0</v>
      </c>
      <c r="H46" s="29">
        <v>103708</v>
      </c>
      <c r="I46" s="16"/>
    </row>
    <row r="47" spans="1:9" x14ac:dyDescent="0.3">
      <c r="A47" s="26">
        <v>30</v>
      </c>
      <c r="B47" s="27" t="s">
        <v>87</v>
      </c>
      <c r="C47" s="27" t="s">
        <v>45</v>
      </c>
      <c r="D47" s="28" t="s">
        <v>263</v>
      </c>
      <c r="E47" s="29">
        <v>65925</v>
      </c>
      <c r="F47" s="29">
        <v>209491</v>
      </c>
      <c r="G47" s="29">
        <v>28382</v>
      </c>
      <c r="H47" s="29">
        <v>237873</v>
      </c>
      <c r="I47" s="16"/>
    </row>
    <row r="48" spans="1:9" x14ac:dyDescent="0.3">
      <c r="A48" s="26">
        <v>31</v>
      </c>
      <c r="B48" s="27" t="s">
        <v>88</v>
      </c>
      <c r="C48" s="27" t="s">
        <v>25</v>
      </c>
      <c r="D48" s="28" t="s">
        <v>258</v>
      </c>
      <c r="E48" s="29">
        <v>28405</v>
      </c>
      <c r="F48" s="29">
        <v>102493</v>
      </c>
      <c r="G48" s="29">
        <v>0</v>
      </c>
      <c r="H48" s="29">
        <v>102493</v>
      </c>
      <c r="I48" s="16"/>
    </row>
    <row r="49" spans="1:9" x14ac:dyDescent="0.3">
      <c r="A49" s="26">
        <v>32</v>
      </c>
      <c r="B49" s="27" t="s">
        <v>89</v>
      </c>
      <c r="C49" s="27" t="s">
        <v>90</v>
      </c>
      <c r="D49" s="28" t="s">
        <v>268</v>
      </c>
      <c r="E49" s="29">
        <v>28508</v>
      </c>
      <c r="F49" s="29">
        <v>102865</v>
      </c>
      <c r="G49" s="29">
        <v>0</v>
      </c>
      <c r="H49" s="29">
        <v>102865</v>
      </c>
      <c r="I49" s="16"/>
    </row>
    <row r="50" spans="1:9" x14ac:dyDescent="0.3">
      <c r="A50" s="26">
        <v>33</v>
      </c>
      <c r="B50" s="27" t="s">
        <v>91</v>
      </c>
      <c r="C50" s="27" t="s">
        <v>11</v>
      </c>
      <c r="D50" s="28" t="s">
        <v>252</v>
      </c>
      <c r="E50" s="29">
        <v>29387</v>
      </c>
      <c r="F50" s="29">
        <v>106034</v>
      </c>
      <c r="G50" s="29">
        <v>0</v>
      </c>
      <c r="H50" s="29">
        <v>106034</v>
      </c>
      <c r="I50" s="16"/>
    </row>
    <row r="51" spans="1:9" x14ac:dyDescent="0.3">
      <c r="A51" s="26"/>
      <c r="B51" s="30" t="s">
        <v>20</v>
      </c>
      <c r="C51" s="27"/>
      <c r="D51" s="28"/>
      <c r="E51" s="31">
        <f>SUM(E45:E50)</f>
        <v>211455</v>
      </c>
      <c r="F51" s="31">
        <f t="shared" ref="F51:H51" si="3">SUM(F45:F50)</f>
        <v>734598</v>
      </c>
      <c r="G51" s="31">
        <f t="shared" si="3"/>
        <v>28382</v>
      </c>
      <c r="H51" s="31">
        <f t="shared" si="3"/>
        <v>762980</v>
      </c>
      <c r="I51" s="16"/>
    </row>
    <row r="52" spans="1:9" x14ac:dyDescent="0.3">
      <c r="A52" s="25" t="s">
        <v>232</v>
      </c>
      <c r="B52" s="25"/>
      <c r="C52" s="25"/>
      <c r="D52" s="25"/>
      <c r="E52" s="25"/>
      <c r="F52" s="25"/>
      <c r="G52" s="25"/>
      <c r="H52" s="25"/>
      <c r="I52" s="16" t="s">
        <v>295</v>
      </c>
    </row>
    <row r="53" spans="1:9" x14ac:dyDescent="0.3">
      <c r="A53" s="26">
        <v>34</v>
      </c>
      <c r="B53" s="27" t="s">
        <v>98</v>
      </c>
      <c r="C53" s="27" t="s">
        <v>99</v>
      </c>
      <c r="D53" s="28" t="s">
        <v>269</v>
      </c>
      <c r="E53" s="29">
        <v>51749</v>
      </c>
      <c r="F53" s="29">
        <v>265592</v>
      </c>
      <c r="G53" s="29">
        <v>26774</v>
      </c>
      <c r="H53" s="29">
        <v>292366</v>
      </c>
      <c r="I53" s="16"/>
    </row>
    <row r="54" spans="1:9" ht="20.399999999999999" x14ac:dyDescent="0.3">
      <c r="A54" s="26">
        <v>35</v>
      </c>
      <c r="B54" s="27" t="s">
        <v>100</v>
      </c>
      <c r="C54" s="27" t="s">
        <v>39</v>
      </c>
      <c r="D54" s="28" t="s">
        <v>261</v>
      </c>
      <c r="E54" s="29">
        <v>37286</v>
      </c>
      <c r="F54" s="29">
        <v>407461</v>
      </c>
      <c r="G54" s="29">
        <v>0</v>
      </c>
      <c r="H54" s="29">
        <v>407461</v>
      </c>
      <c r="I54" s="16"/>
    </row>
    <row r="55" spans="1:9" x14ac:dyDescent="0.3">
      <c r="A55" s="26">
        <v>36</v>
      </c>
      <c r="B55" s="27" t="s">
        <v>101</v>
      </c>
      <c r="C55" s="27" t="s">
        <v>83</v>
      </c>
      <c r="D55" s="28" t="s">
        <v>267</v>
      </c>
      <c r="E55" s="29">
        <v>0</v>
      </c>
      <c r="F55" s="29">
        <v>130368</v>
      </c>
      <c r="G55" s="29">
        <v>0</v>
      </c>
      <c r="H55" s="29">
        <v>130368</v>
      </c>
      <c r="I55" s="16"/>
    </row>
    <row r="56" spans="1:9" x14ac:dyDescent="0.3">
      <c r="A56" s="26"/>
      <c r="B56" s="30" t="s">
        <v>20</v>
      </c>
      <c r="C56" s="27"/>
      <c r="D56" s="28"/>
      <c r="E56" s="31">
        <f>SUM(E53:E55)</f>
        <v>89035</v>
      </c>
      <c r="F56" s="31">
        <f>SUM(F53:F55)</f>
        <v>803421</v>
      </c>
      <c r="G56" s="31">
        <f>SUM(G53:G55)</f>
        <v>26774</v>
      </c>
      <c r="H56" s="31">
        <f>SUM(H53:H55)</f>
        <v>830195</v>
      </c>
      <c r="I56" s="16"/>
    </row>
    <row r="57" spans="1:9" x14ac:dyDescent="0.3">
      <c r="A57" s="25" t="s">
        <v>233</v>
      </c>
      <c r="B57" s="25"/>
      <c r="C57" s="25"/>
      <c r="D57" s="25"/>
      <c r="E57" s="25"/>
      <c r="F57" s="25"/>
      <c r="G57" s="25"/>
      <c r="H57" s="25"/>
      <c r="I57" s="16" t="s">
        <v>295</v>
      </c>
    </row>
    <row r="58" spans="1:9" x14ac:dyDescent="0.3">
      <c r="A58" s="26">
        <v>37</v>
      </c>
      <c r="B58" s="27" t="s">
        <v>102</v>
      </c>
      <c r="C58" s="27" t="s">
        <v>19</v>
      </c>
      <c r="D58" s="28" t="s">
        <v>256</v>
      </c>
      <c r="E58" s="29">
        <v>15080</v>
      </c>
      <c r="F58" s="29">
        <v>121371</v>
      </c>
      <c r="G58" s="29">
        <v>0</v>
      </c>
      <c r="H58" s="29">
        <v>121371</v>
      </c>
      <c r="I58" s="16"/>
    </row>
    <row r="59" spans="1:9" x14ac:dyDescent="0.3">
      <c r="A59" s="26">
        <v>38</v>
      </c>
      <c r="B59" s="27" t="s">
        <v>103</v>
      </c>
      <c r="C59" s="27" t="s">
        <v>23</v>
      </c>
      <c r="D59" s="28" t="s">
        <v>257</v>
      </c>
      <c r="E59" s="29">
        <v>26970</v>
      </c>
      <c r="F59" s="29">
        <v>129730</v>
      </c>
      <c r="G59" s="29">
        <v>19500</v>
      </c>
      <c r="H59" s="29">
        <v>149230</v>
      </c>
      <c r="I59" s="16"/>
    </row>
    <row r="60" spans="1:9" ht="20.399999999999999" x14ac:dyDescent="0.3">
      <c r="A60" s="26">
        <v>39</v>
      </c>
      <c r="B60" s="27" t="s">
        <v>104</v>
      </c>
      <c r="C60" s="27" t="s">
        <v>65</v>
      </c>
      <c r="D60" s="28" t="s">
        <v>270</v>
      </c>
      <c r="E60" s="29">
        <v>33190</v>
      </c>
      <c r="F60" s="29">
        <v>77150</v>
      </c>
      <c r="G60" s="29">
        <v>0</v>
      </c>
      <c r="H60" s="29">
        <v>77150</v>
      </c>
      <c r="I60" s="16"/>
    </row>
    <row r="61" spans="1:9" x14ac:dyDescent="0.3">
      <c r="A61" s="26">
        <v>40</v>
      </c>
      <c r="B61" s="27" t="s">
        <v>105</v>
      </c>
      <c r="C61" s="27" t="s">
        <v>15</v>
      </c>
      <c r="D61" s="28" t="s">
        <v>254</v>
      </c>
      <c r="E61" s="29">
        <v>8620</v>
      </c>
      <c r="F61" s="29">
        <v>108305</v>
      </c>
      <c r="G61" s="29">
        <v>0</v>
      </c>
      <c r="H61" s="29">
        <v>108305</v>
      </c>
      <c r="I61" s="16"/>
    </row>
    <row r="62" spans="1:9" x14ac:dyDescent="0.3">
      <c r="A62" s="26">
        <v>41</v>
      </c>
      <c r="B62" s="27" t="s">
        <v>106</v>
      </c>
      <c r="C62" s="27" t="s">
        <v>11</v>
      </c>
      <c r="D62" s="28" t="s">
        <v>252</v>
      </c>
      <c r="E62" s="29">
        <v>16140</v>
      </c>
      <c r="F62" s="29">
        <v>113444</v>
      </c>
      <c r="G62" s="29">
        <v>0</v>
      </c>
      <c r="H62" s="29">
        <v>113444</v>
      </c>
      <c r="I62" s="16"/>
    </row>
    <row r="63" spans="1:9" x14ac:dyDescent="0.3">
      <c r="A63" s="26"/>
      <c r="B63" s="30" t="s">
        <v>20</v>
      </c>
      <c r="C63" s="27"/>
      <c r="D63" s="28"/>
      <c r="E63" s="31">
        <f>SUM(E58:E62)</f>
        <v>100000</v>
      </c>
      <c r="F63" s="31">
        <f t="shared" ref="F63:H63" si="4">SUM(F58:F62)</f>
        <v>550000</v>
      </c>
      <c r="G63" s="31">
        <f t="shared" si="4"/>
        <v>19500</v>
      </c>
      <c r="H63" s="31">
        <f t="shared" si="4"/>
        <v>569500</v>
      </c>
      <c r="I63" s="16"/>
    </row>
    <row r="64" spans="1:9" x14ac:dyDescent="0.3">
      <c r="A64" s="25" t="s">
        <v>234</v>
      </c>
      <c r="B64" s="25"/>
      <c r="C64" s="25"/>
      <c r="D64" s="25"/>
      <c r="E64" s="25"/>
      <c r="F64" s="25"/>
      <c r="G64" s="25"/>
      <c r="H64" s="25"/>
      <c r="I64" s="16" t="s">
        <v>295</v>
      </c>
    </row>
    <row r="65" spans="1:9" x14ac:dyDescent="0.3">
      <c r="A65" s="26">
        <v>42</v>
      </c>
      <c r="B65" s="27" t="s">
        <v>107</v>
      </c>
      <c r="C65" s="27" t="s">
        <v>108</v>
      </c>
      <c r="D65" s="28" t="s">
        <v>271</v>
      </c>
      <c r="E65" s="29">
        <v>15544</v>
      </c>
      <c r="F65" s="29">
        <v>65000</v>
      </c>
      <c r="G65" s="29">
        <v>0</v>
      </c>
      <c r="H65" s="29">
        <v>65000</v>
      </c>
      <c r="I65" s="16"/>
    </row>
    <row r="66" spans="1:9" x14ac:dyDescent="0.3">
      <c r="A66" s="26">
        <v>43</v>
      </c>
      <c r="B66" s="27" t="s">
        <v>109</v>
      </c>
      <c r="C66" s="27" t="s">
        <v>99</v>
      </c>
      <c r="D66" s="28" t="s">
        <v>269</v>
      </c>
      <c r="E66" s="29">
        <v>25833</v>
      </c>
      <c r="F66" s="29">
        <v>161000</v>
      </c>
      <c r="G66" s="29">
        <v>24731</v>
      </c>
      <c r="H66" s="29">
        <v>185731</v>
      </c>
      <c r="I66" s="16"/>
    </row>
    <row r="67" spans="1:9" ht="20.399999999999999" x14ac:dyDescent="0.3">
      <c r="A67" s="26">
        <v>44</v>
      </c>
      <c r="B67" s="27" t="s">
        <v>110</v>
      </c>
      <c r="C67" s="27" t="s">
        <v>23</v>
      </c>
      <c r="D67" s="28" t="s">
        <v>257</v>
      </c>
      <c r="E67" s="29">
        <v>21833</v>
      </c>
      <c r="F67" s="29">
        <v>178766</v>
      </c>
      <c r="G67" s="29">
        <v>0</v>
      </c>
      <c r="H67" s="29">
        <v>178766</v>
      </c>
      <c r="I67" s="16"/>
    </row>
    <row r="68" spans="1:9" x14ac:dyDescent="0.3">
      <c r="A68" s="26">
        <v>45</v>
      </c>
      <c r="B68" s="27" t="s">
        <v>111</v>
      </c>
      <c r="C68" s="27" t="s">
        <v>19</v>
      </c>
      <c r="D68" s="28" t="s">
        <v>256</v>
      </c>
      <c r="E68" s="29">
        <v>11424</v>
      </c>
      <c r="F68" s="29">
        <v>147000</v>
      </c>
      <c r="G68" s="29">
        <v>0</v>
      </c>
      <c r="H68" s="29">
        <v>147000</v>
      </c>
      <c r="I68" s="16"/>
    </row>
    <row r="69" spans="1:9" x14ac:dyDescent="0.3">
      <c r="A69" s="26">
        <v>46</v>
      </c>
      <c r="B69" s="27" t="s">
        <v>112</v>
      </c>
      <c r="C69" s="27" t="s">
        <v>113</v>
      </c>
      <c r="D69" s="28" t="s">
        <v>272</v>
      </c>
      <c r="E69" s="29">
        <v>14976</v>
      </c>
      <c r="F69" s="29">
        <v>183000</v>
      </c>
      <c r="G69" s="29">
        <v>0</v>
      </c>
      <c r="H69" s="29">
        <v>183000</v>
      </c>
      <c r="I69" s="16"/>
    </row>
    <row r="70" spans="1:9" x14ac:dyDescent="0.3">
      <c r="A70" s="26"/>
      <c r="B70" s="30" t="s">
        <v>20</v>
      </c>
      <c r="C70" s="27"/>
      <c r="D70" s="28"/>
      <c r="E70" s="31">
        <f>SUM(E65:E69)</f>
        <v>89610</v>
      </c>
      <c r="F70" s="31">
        <f t="shared" ref="F70:H70" si="5">SUM(F65:F69)</f>
        <v>734766</v>
      </c>
      <c r="G70" s="31">
        <f t="shared" si="5"/>
        <v>24731</v>
      </c>
      <c r="H70" s="31">
        <f t="shared" si="5"/>
        <v>759497</v>
      </c>
      <c r="I70" s="16"/>
    </row>
    <row r="71" spans="1:9" s="11" customFormat="1" ht="22.05" customHeight="1" x14ac:dyDescent="0.3">
      <c r="A71" s="23" t="s">
        <v>1</v>
      </c>
      <c r="B71" s="23" t="s">
        <v>2</v>
      </c>
      <c r="C71" s="23" t="s">
        <v>3</v>
      </c>
      <c r="D71" s="24" t="s">
        <v>4</v>
      </c>
      <c r="E71" s="17" t="s">
        <v>5</v>
      </c>
      <c r="F71" s="17" t="s">
        <v>6</v>
      </c>
      <c r="G71" s="17" t="s">
        <v>7</v>
      </c>
      <c r="H71" s="17" t="s">
        <v>8</v>
      </c>
      <c r="I71" s="17" t="s">
        <v>294</v>
      </c>
    </row>
    <row r="72" spans="1:9" x14ac:dyDescent="0.3">
      <c r="A72" s="25" t="s">
        <v>235</v>
      </c>
      <c r="B72" s="25"/>
      <c r="C72" s="25"/>
      <c r="D72" s="25"/>
      <c r="E72" s="25"/>
      <c r="F72" s="25"/>
      <c r="G72" s="25"/>
      <c r="H72" s="25"/>
      <c r="I72" s="16" t="s">
        <v>295</v>
      </c>
    </row>
    <row r="73" spans="1:9" x14ac:dyDescent="0.3">
      <c r="A73" s="26">
        <v>47</v>
      </c>
      <c r="B73" s="27" t="s">
        <v>114</v>
      </c>
      <c r="C73" s="27" t="s">
        <v>11</v>
      </c>
      <c r="D73" s="28" t="s">
        <v>252</v>
      </c>
      <c r="E73" s="29">
        <v>24196</v>
      </c>
      <c r="F73" s="29">
        <v>137774</v>
      </c>
      <c r="G73" s="29">
        <v>0</v>
      </c>
      <c r="H73" s="29">
        <v>137774</v>
      </c>
      <c r="I73" s="16"/>
    </row>
    <row r="74" spans="1:9" x14ac:dyDescent="0.3">
      <c r="A74" s="26">
        <v>48</v>
      </c>
      <c r="B74" s="27" t="s">
        <v>115</v>
      </c>
      <c r="C74" s="27" t="s">
        <v>116</v>
      </c>
      <c r="D74" s="28" t="s">
        <v>273</v>
      </c>
      <c r="E74" s="29">
        <v>18847</v>
      </c>
      <c r="F74" s="29">
        <v>139716</v>
      </c>
      <c r="G74" s="29">
        <v>29027</v>
      </c>
      <c r="H74" s="29">
        <v>168743</v>
      </c>
      <c r="I74" s="16"/>
    </row>
    <row r="75" spans="1:9" x14ac:dyDescent="0.3">
      <c r="A75" s="26">
        <v>49</v>
      </c>
      <c r="B75" s="27" t="s">
        <v>117</v>
      </c>
      <c r="C75" s="27" t="s">
        <v>19</v>
      </c>
      <c r="D75" s="28" t="s">
        <v>256</v>
      </c>
      <c r="E75" s="29">
        <v>33835</v>
      </c>
      <c r="F75" s="29">
        <v>127552</v>
      </c>
      <c r="G75" s="29">
        <v>0</v>
      </c>
      <c r="H75" s="29">
        <v>127552</v>
      </c>
      <c r="I75" s="16"/>
    </row>
    <row r="76" spans="1:9" x14ac:dyDescent="0.3">
      <c r="A76" s="26">
        <v>50</v>
      </c>
      <c r="B76" s="27" t="s">
        <v>118</v>
      </c>
      <c r="C76" s="27" t="s">
        <v>61</v>
      </c>
      <c r="D76" s="28" t="s">
        <v>274</v>
      </c>
      <c r="E76" s="29">
        <v>14614</v>
      </c>
      <c r="F76" s="29">
        <v>144118</v>
      </c>
      <c r="G76" s="29">
        <v>0</v>
      </c>
      <c r="H76" s="29">
        <v>144118</v>
      </c>
      <c r="I76" s="16"/>
    </row>
    <row r="77" spans="1:9" x14ac:dyDescent="0.3">
      <c r="A77" s="26">
        <v>51</v>
      </c>
      <c r="B77" s="27" t="s">
        <v>119</v>
      </c>
      <c r="C77" s="27" t="s">
        <v>25</v>
      </c>
      <c r="D77" s="28" t="s">
        <v>258</v>
      </c>
      <c r="E77" s="29">
        <v>25416</v>
      </c>
      <c r="F77" s="29">
        <v>135683</v>
      </c>
      <c r="G77" s="29">
        <v>0</v>
      </c>
      <c r="H77" s="29">
        <v>135683</v>
      </c>
      <c r="I77" s="16"/>
    </row>
    <row r="78" spans="1:9" x14ac:dyDescent="0.3">
      <c r="A78" s="26">
        <v>52</v>
      </c>
      <c r="B78" s="27" t="s">
        <v>120</v>
      </c>
      <c r="C78" s="27" t="s">
        <v>80</v>
      </c>
      <c r="D78" s="28" t="s">
        <v>266</v>
      </c>
      <c r="E78" s="29">
        <v>47129</v>
      </c>
      <c r="F78" s="29">
        <v>118679</v>
      </c>
      <c r="G78" s="29">
        <v>0</v>
      </c>
      <c r="H78" s="29">
        <v>118679</v>
      </c>
      <c r="I78" s="16"/>
    </row>
    <row r="79" spans="1:9" x14ac:dyDescent="0.3">
      <c r="A79" s="26"/>
      <c r="B79" s="30" t="s">
        <v>20</v>
      </c>
      <c r="C79" s="27"/>
      <c r="D79" s="28"/>
      <c r="E79" s="31">
        <f>SUM(E73:E78)</f>
        <v>164037</v>
      </c>
      <c r="F79" s="31">
        <f>SUM(F73:F78)</f>
        <v>803522</v>
      </c>
      <c r="G79" s="31">
        <f>SUM(G73:G78)</f>
        <v>29027</v>
      </c>
      <c r="H79" s="31">
        <f>SUM(H73:H78)</f>
        <v>832549</v>
      </c>
      <c r="I79" s="16"/>
    </row>
    <row r="80" spans="1:9" x14ac:dyDescent="0.3">
      <c r="A80" s="25" t="s">
        <v>236</v>
      </c>
      <c r="B80" s="25"/>
      <c r="C80" s="25"/>
      <c r="D80" s="25"/>
      <c r="E80" s="25"/>
      <c r="F80" s="25"/>
      <c r="G80" s="25"/>
      <c r="H80" s="25"/>
      <c r="I80" s="16" t="s">
        <v>295</v>
      </c>
    </row>
    <row r="81" spans="1:9" x14ac:dyDescent="0.3">
      <c r="A81" s="26">
        <v>53</v>
      </c>
      <c r="B81" s="27" t="s">
        <v>121</v>
      </c>
      <c r="C81" s="27" t="s">
        <v>83</v>
      </c>
      <c r="D81" s="28" t="s">
        <v>267</v>
      </c>
      <c r="E81" s="29">
        <v>20000</v>
      </c>
      <c r="F81" s="29">
        <v>136800</v>
      </c>
      <c r="G81" s="29">
        <v>0</v>
      </c>
      <c r="H81" s="29">
        <v>136800</v>
      </c>
      <c r="I81" s="16"/>
    </row>
    <row r="82" spans="1:9" x14ac:dyDescent="0.3">
      <c r="A82" s="26">
        <v>54</v>
      </c>
      <c r="B82" s="27" t="s">
        <v>122</v>
      </c>
      <c r="C82" s="27" t="s">
        <v>19</v>
      </c>
      <c r="D82" s="28" t="s">
        <v>256</v>
      </c>
      <c r="E82" s="29">
        <v>30000</v>
      </c>
      <c r="F82" s="29">
        <v>167480</v>
      </c>
      <c r="G82" s="29">
        <v>22966</v>
      </c>
      <c r="H82" s="29">
        <v>190446</v>
      </c>
      <c r="I82" s="16"/>
    </row>
    <row r="83" spans="1:9" x14ac:dyDescent="0.3">
      <c r="A83" s="26">
        <v>55</v>
      </c>
      <c r="B83" s="27" t="s">
        <v>123</v>
      </c>
      <c r="C83" s="27" t="s">
        <v>23</v>
      </c>
      <c r="D83" s="28" t="s">
        <v>257</v>
      </c>
      <c r="E83" s="29">
        <v>21000</v>
      </c>
      <c r="F83" s="29">
        <v>116600</v>
      </c>
      <c r="G83" s="29">
        <v>0</v>
      </c>
      <c r="H83" s="29">
        <v>116600</v>
      </c>
      <c r="I83" s="16"/>
    </row>
    <row r="84" spans="1:9" x14ac:dyDescent="0.3">
      <c r="A84" s="26">
        <v>56</v>
      </c>
      <c r="B84" s="27" t="s">
        <v>124</v>
      </c>
      <c r="C84" s="27" t="s">
        <v>45</v>
      </c>
      <c r="D84" s="28" t="s">
        <v>263</v>
      </c>
      <c r="E84" s="29">
        <v>41200</v>
      </c>
      <c r="F84" s="29">
        <v>114720</v>
      </c>
      <c r="G84" s="29">
        <v>0</v>
      </c>
      <c r="H84" s="29">
        <v>114720</v>
      </c>
      <c r="I84" s="16"/>
    </row>
    <row r="85" spans="1:9" x14ac:dyDescent="0.3">
      <c r="A85" s="26">
        <v>57</v>
      </c>
      <c r="B85" s="27" t="s">
        <v>125</v>
      </c>
      <c r="C85" s="27" t="s">
        <v>42</v>
      </c>
      <c r="D85" s="28" t="s">
        <v>262</v>
      </c>
      <c r="E85" s="29">
        <v>0</v>
      </c>
      <c r="F85" s="29">
        <v>117720</v>
      </c>
      <c r="G85" s="29">
        <v>0</v>
      </c>
      <c r="H85" s="29">
        <v>117720</v>
      </c>
      <c r="I85" s="16"/>
    </row>
    <row r="86" spans="1:9" x14ac:dyDescent="0.3">
      <c r="A86" s="26"/>
      <c r="B86" s="30" t="s">
        <v>20</v>
      </c>
      <c r="C86" s="27"/>
      <c r="D86" s="28"/>
      <c r="E86" s="31">
        <f>SUM(E81:E85)</f>
        <v>112200</v>
      </c>
      <c r="F86" s="31">
        <f t="shared" ref="F86:H86" si="6">SUM(F81:F85)</f>
        <v>653320</v>
      </c>
      <c r="G86" s="31">
        <f t="shared" si="6"/>
        <v>22966</v>
      </c>
      <c r="H86" s="31">
        <f t="shared" si="6"/>
        <v>676286</v>
      </c>
      <c r="I86" s="16"/>
    </row>
    <row r="87" spans="1:9" x14ac:dyDescent="0.3">
      <c r="A87" s="25" t="s">
        <v>237</v>
      </c>
      <c r="B87" s="25"/>
      <c r="C87" s="25"/>
      <c r="D87" s="25"/>
      <c r="E87" s="25"/>
      <c r="F87" s="25"/>
      <c r="G87" s="25"/>
      <c r="H87" s="25"/>
      <c r="I87" s="16" t="s">
        <v>295</v>
      </c>
    </row>
    <row r="88" spans="1:9" x14ac:dyDescent="0.3">
      <c r="A88" s="26">
        <v>58</v>
      </c>
      <c r="B88" s="27" t="s">
        <v>126</v>
      </c>
      <c r="C88" s="27" t="s">
        <v>99</v>
      </c>
      <c r="D88" s="28" t="s">
        <v>269</v>
      </c>
      <c r="E88" s="29">
        <v>25000</v>
      </c>
      <c r="F88" s="29">
        <v>150000</v>
      </c>
      <c r="G88" s="29">
        <v>0</v>
      </c>
      <c r="H88" s="29">
        <v>150000</v>
      </c>
      <c r="I88" s="16"/>
    </row>
    <row r="89" spans="1:9" x14ac:dyDescent="0.3">
      <c r="A89" s="26">
        <v>59</v>
      </c>
      <c r="B89" s="27" t="s">
        <v>127</v>
      </c>
      <c r="C89" s="27" t="s">
        <v>128</v>
      </c>
      <c r="D89" s="28" t="s">
        <v>275</v>
      </c>
      <c r="E89" s="29">
        <v>44156</v>
      </c>
      <c r="F89" s="29">
        <v>176494</v>
      </c>
      <c r="G89" s="29">
        <v>27620</v>
      </c>
      <c r="H89" s="29">
        <v>204114</v>
      </c>
      <c r="I89" s="16"/>
    </row>
    <row r="90" spans="1:9" x14ac:dyDescent="0.3">
      <c r="A90" s="26">
        <v>60</v>
      </c>
      <c r="B90" s="27" t="s">
        <v>129</v>
      </c>
      <c r="C90" s="27" t="s">
        <v>29</v>
      </c>
      <c r="D90" s="28" t="s">
        <v>260</v>
      </c>
      <c r="E90" s="29">
        <v>25000</v>
      </c>
      <c r="F90" s="29">
        <v>150000</v>
      </c>
      <c r="G90" s="29">
        <v>0</v>
      </c>
      <c r="H90" s="29">
        <v>150000</v>
      </c>
      <c r="I90" s="16"/>
    </row>
    <row r="91" spans="1:9" x14ac:dyDescent="0.3">
      <c r="A91" s="26">
        <v>61</v>
      </c>
      <c r="B91" s="27" t="s">
        <v>130</v>
      </c>
      <c r="C91" s="27" t="s">
        <v>19</v>
      </c>
      <c r="D91" s="28" t="s">
        <v>256</v>
      </c>
      <c r="E91" s="29">
        <v>25000</v>
      </c>
      <c r="F91" s="29">
        <v>150000</v>
      </c>
      <c r="G91" s="29">
        <v>0</v>
      </c>
      <c r="H91" s="29">
        <v>150000</v>
      </c>
      <c r="I91" s="16"/>
    </row>
    <row r="92" spans="1:9" x14ac:dyDescent="0.3">
      <c r="A92" s="26">
        <v>62</v>
      </c>
      <c r="B92" s="27" t="s">
        <v>131</v>
      </c>
      <c r="C92" s="27" t="s">
        <v>11</v>
      </c>
      <c r="D92" s="28" t="s">
        <v>252</v>
      </c>
      <c r="E92" s="29">
        <v>25000</v>
      </c>
      <c r="F92" s="29">
        <v>150000</v>
      </c>
      <c r="G92" s="29">
        <v>0</v>
      </c>
      <c r="H92" s="29">
        <v>150000</v>
      </c>
      <c r="I92" s="16"/>
    </row>
    <row r="93" spans="1:9" x14ac:dyDescent="0.3">
      <c r="A93" s="26"/>
      <c r="B93" s="30" t="s">
        <v>20</v>
      </c>
      <c r="C93" s="27"/>
      <c r="D93" s="28"/>
      <c r="E93" s="31">
        <f>SUM(E88:E92)</f>
        <v>144156</v>
      </c>
      <c r="F93" s="31">
        <f t="shared" ref="F93:H93" si="7">SUM(F88:F92)</f>
        <v>776494</v>
      </c>
      <c r="G93" s="31">
        <f t="shared" si="7"/>
        <v>27620</v>
      </c>
      <c r="H93" s="31">
        <f t="shared" si="7"/>
        <v>804114</v>
      </c>
      <c r="I93" s="16"/>
    </row>
    <row r="94" spans="1:9" x14ac:dyDescent="0.3">
      <c r="A94" s="25" t="s">
        <v>238</v>
      </c>
      <c r="B94" s="25"/>
      <c r="C94" s="25"/>
      <c r="D94" s="25"/>
      <c r="E94" s="25"/>
      <c r="F94" s="25"/>
      <c r="G94" s="25"/>
      <c r="H94" s="25"/>
      <c r="I94" s="16" t="s">
        <v>295</v>
      </c>
    </row>
    <row r="95" spans="1:9" ht="20.399999999999999" x14ac:dyDescent="0.3">
      <c r="A95" s="26">
        <v>63</v>
      </c>
      <c r="B95" s="27" t="s">
        <v>132</v>
      </c>
      <c r="C95" s="27" t="s">
        <v>65</v>
      </c>
      <c r="D95" s="28" t="s">
        <v>270</v>
      </c>
      <c r="E95" s="29">
        <v>21000</v>
      </c>
      <c r="F95" s="29">
        <v>63000</v>
      </c>
      <c r="G95" s="29">
        <v>0</v>
      </c>
      <c r="H95" s="29">
        <v>63000</v>
      </c>
      <c r="I95" s="16"/>
    </row>
    <row r="96" spans="1:9" ht="20.399999999999999" x14ac:dyDescent="0.3">
      <c r="A96" s="26">
        <v>64</v>
      </c>
      <c r="B96" s="27" t="s">
        <v>133</v>
      </c>
      <c r="C96" s="27" t="s">
        <v>39</v>
      </c>
      <c r="D96" s="28" t="s">
        <v>261</v>
      </c>
      <c r="E96" s="29">
        <v>46000</v>
      </c>
      <c r="F96" s="29">
        <v>155000</v>
      </c>
      <c r="G96" s="29">
        <v>0</v>
      </c>
      <c r="H96" s="29">
        <v>155000</v>
      </c>
      <c r="I96" s="16"/>
    </row>
    <row r="97" spans="1:9" x14ac:dyDescent="0.3">
      <c r="A97" s="26">
        <v>65</v>
      </c>
      <c r="B97" s="27" t="s">
        <v>134</v>
      </c>
      <c r="C97" s="27" t="s">
        <v>135</v>
      </c>
      <c r="D97" s="28" t="s">
        <v>276</v>
      </c>
      <c r="E97" s="29">
        <v>20000</v>
      </c>
      <c r="F97" s="29">
        <v>70000</v>
      </c>
      <c r="G97" s="29">
        <v>0</v>
      </c>
      <c r="H97" s="29">
        <v>70000</v>
      </c>
      <c r="I97" s="16"/>
    </row>
    <row r="98" spans="1:9" x14ac:dyDescent="0.3">
      <c r="A98" s="26">
        <v>66</v>
      </c>
      <c r="B98" s="27" t="s">
        <v>136</v>
      </c>
      <c r="C98" s="27" t="s">
        <v>15</v>
      </c>
      <c r="D98" s="28" t="s">
        <v>254</v>
      </c>
      <c r="E98" s="29">
        <v>87000</v>
      </c>
      <c r="F98" s="29">
        <v>345000</v>
      </c>
      <c r="G98" s="29">
        <v>27990</v>
      </c>
      <c r="H98" s="29">
        <v>372990</v>
      </c>
      <c r="I98" s="16"/>
    </row>
    <row r="99" spans="1:9" x14ac:dyDescent="0.3">
      <c r="A99" s="26">
        <v>67</v>
      </c>
      <c r="B99" s="27" t="s">
        <v>137</v>
      </c>
      <c r="C99" s="27" t="s">
        <v>19</v>
      </c>
      <c r="D99" s="28" t="s">
        <v>256</v>
      </c>
      <c r="E99" s="29">
        <v>26000</v>
      </c>
      <c r="F99" s="29">
        <v>100000</v>
      </c>
      <c r="G99" s="29">
        <v>0</v>
      </c>
      <c r="H99" s="29">
        <v>100000</v>
      </c>
      <c r="I99" s="16"/>
    </row>
    <row r="100" spans="1:9" x14ac:dyDescent="0.3">
      <c r="A100" s="26"/>
      <c r="B100" s="30" t="s">
        <v>20</v>
      </c>
      <c r="C100" s="27"/>
      <c r="D100" s="28"/>
      <c r="E100" s="31">
        <f>SUM(E95:E99)</f>
        <v>200000</v>
      </c>
      <c r="F100" s="31">
        <f>SUM(F95:F99)</f>
        <v>733000</v>
      </c>
      <c r="G100" s="31">
        <f>SUM(G95:G99)</f>
        <v>27990</v>
      </c>
      <c r="H100" s="31">
        <f>SUM(H95:H99)</f>
        <v>760990</v>
      </c>
      <c r="I100" s="16"/>
    </row>
    <row r="101" spans="1:9" x14ac:dyDescent="0.3">
      <c r="A101" s="25" t="s">
        <v>239</v>
      </c>
      <c r="B101" s="25"/>
      <c r="C101" s="25"/>
      <c r="D101" s="25"/>
      <c r="E101" s="25"/>
      <c r="F101" s="25"/>
      <c r="G101" s="25"/>
      <c r="H101" s="25"/>
      <c r="I101" s="16" t="s">
        <v>295</v>
      </c>
    </row>
    <row r="102" spans="1:9" x14ac:dyDescent="0.3">
      <c r="A102" s="26">
        <v>68</v>
      </c>
      <c r="B102" s="27" t="s">
        <v>138</v>
      </c>
      <c r="C102" s="27" t="s">
        <v>113</v>
      </c>
      <c r="D102" s="28" t="s">
        <v>272</v>
      </c>
      <c r="E102" s="29">
        <v>47756</v>
      </c>
      <c r="F102" s="29">
        <v>160000</v>
      </c>
      <c r="G102" s="29">
        <v>0</v>
      </c>
      <c r="H102" s="29">
        <v>160000</v>
      </c>
      <c r="I102" s="16"/>
    </row>
    <row r="103" spans="1:9" x14ac:dyDescent="0.3">
      <c r="A103" s="26">
        <v>69</v>
      </c>
      <c r="B103" s="27" t="s">
        <v>139</v>
      </c>
      <c r="C103" s="27" t="s">
        <v>19</v>
      </c>
      <c r="D103" s="28" t="s">
        <v>256</v>
      </c>
      <c r="E103" s="29">
        <v>19000</v>
      </c>
      <c r="F103" s="29">
        <v>80000</v>
      </c>
      <c r="G103" s="29">
        <v>0</v>
      </c>
      <c r="H103" s="29">
        <v>80000</v>
      </c>
      <c r="I103" s="16"/>
    </row>
    <row r="104" spans="1:9" x14ac:dyDescent="0.3">
      <c r="A104" s="26">
        <v>70</v>
      </c>
      <c r="B104" s="27" t="s">
        <v>140</v>
      </c>
      <c r="C104" s="27" t="s">
        <v>25</v>
      </c>
      <c r="D104" s="28" t="s">
        <v>258</v>
      </c>
      <c r="E104" s="29">
        <v>26230</v>
      </c>
      <c r="F104" s="29">
        <v>174931</v>
      </c>
      <c r="G104" s="29">
        <v>27094</v>
      </c>
      <c r="H104" s="29">
        <v>202025</v>
      </c>
      <c r="I104" s="16"/>
    </row>
    <row r="105" spans="1:9" x14ac:dyDescent="0.3">
      <c r="A105" s="26">
        <v>71</v>
      </c>
      <c r="B105" s="27" t="s">
        <v>141</v>
      </c>
      <c r="C105" s="27" t="s">
        <v>45</v>
      </c>
      <c r="D105" s="28" t="s">
        <v>263</v>
      </c>
      <c r="E105" s="29">
        <v>51902</v>
      </c>
      <c r="F105" s="29">
        <v>160000</v>
      </c>
      <c r="G105" s="29">
        <v>0</v>
      </c>
      <c r="H105" s="29">
        <v>160000</v>
      </c>
      <c r="I105" s="16"/>
    </row>
    <row r="106" spans="1:9" x14ac:dyDescent="0.3">
      <c r="A106" s="26">
        <v>72</v>
      </c>
      <c r="B106" s="27" t="s">
        <v>142</v>
      </c>
      <c r="C106" s="27" t="s">
        <v>143</v>
      </c>
      <c r="D106" s="28" t="s">
        <v>277</v>
      </c>
      <c r="E106" s="29">
        <v>23331</v>
      </c>
      <c r="F106" s="29">
        <v>160000</v>
      </c>
      <c r="G106" s="29">
        <v>0</v>
      </c>
      <c r="H106" s="29">
        <v>160000</v>
      </c>
      <c r="I106" s="16"/>
    </row>
    <row r="107" spans="1:9" x14ac:dyDescent="0.3">
      <c r="A107" s="26"/>
      <c r="B107" s="30" t="s">
        <v>20</v>
      </c>
      <c r="C107" s="27"/>
      <c r="D107" s="28"/>
      <c r="E107" s="31">
        <f>SUM(E102:E106)</f>
        <v>168219</v>
      </c>
      <c r="F107" s="31">
        <f>SUM(F102:F106)</f>
        <v>734931</v>
      </c>
      <c r="G107" s="31">
        <f>SUM(G102:G106)</f>
        <v>27094</v>
      </c>
      <c r="H107" s="31">
        <f>SUM(H102:H106)</f>
        <v>762025</v>
      </c>
      <c r="I107" s="16"/>
    </row>
    <row r="108" spans="1:9" s="11" customFormat="1" ht="22.05" customHeight="1" x14ac:dyDescent="0.3">
      <c r="A108" s="23" t="s">
        <v>1</v>
      </c>
      <c r="B108" s="23" t="s">
        <v>2</v>
      </c>
      <c r="C108" s="23" t="s">
        <v>3</v>
      </c>
      <c r="D108" s="24" t="s">
        <v>4</v>
      </c>
      <c r="E108" s="17" t="s">
        <v>5</v>
      </c>
      <c r="F108" s="17" t="s">
        <v>6</v>
      </c>
      <c r="G108" s="17" t="s">
        <v>7</v>
      </c>
      <c r="H108" s="17" t="s">
        <v>8</v>
      </c>
      <c r="I108" s="17" t="s">
        <v>294</v>
      </c>
    </row>
    <row r="109" spans="1:9" x14ac:dyDescent="0.3">
      <c r="A109" s="25" t="s">
        <v>240</v>
      </c>
      <c r="B109" s="25"/>
      <c r="C109" s="25"/>
      <c r="D109" s="25"/>
      <c r="E109" s="25"/>
      <c r="F109" s="25"/>
      <c r="G109" s="25"/>
      <c r="H109" s="25"/>
      <c r="I109" s="16" t="s">
        <v>295</v>
      </c>
    </row>
    <row r="110" spans="1:9" x14ac:dyDescent="0.3">
      <c r="A110" s="26">
        <v>73</v>
      </c>
      <c r="B110" s="27" t="s">
        <v>144</v>
      </c>
      <c r="C110" s="27" t="s">
        <v>17</v>
      </c>
      <c r="D110" s="28" t="s">
        <v>255</v>
      </c>
      <c r="E110" s="29">
        <v>20000</v>
      </c>
      <c r="F110" s="29">
        <v>153000</v>
      </c>
      <c r="G110" s="29">
        <v>0</v>
      </c>
      <c r="H110" s="29">
        <v>153000</v>
      </c>
      <c r="I110" s="16"/>
    </row>
    <row r="111" spans="1:9" x14ac:dyDescent="0.3">
      <c r="A111" s="26">
        <v>74</v>
      </c>
      <c r="B111" s="27" t="s">
        <v>145</v>
      </c>
      <c r="C111" s="27" t="s">
        <v>83</v>
      </c>
      <c r="D111" s="28" t="s">
        <v>267</v>
      </c>
      <c r="E111" s="29">
        <v>20000</v>
      </c>
      <c r="F111" s="29">
        <v>175000</v>
      </c>
      <c r="G111" s="29">
        <v>0</v>
      </c>
      <c r="H111" s="29">
        <v>175000</v>
      </c>
      <c r="I111" s="16"/>
    </row>
    <row r="112" spans="1:9" x14ac:dyDescent="0.3">
      <c r="A112" s="26">
        <v>75</v>
      </c>
      <c r="B112" s="27" t="s">
        <v>146</v>
      </c>
      <c r="C112" s="27" t="s">
        <v>19</v>
      </c>
      <c r="D112" s="28" t="s">
        <v>256</v>
      </c>
      <c r="E112" s="29">
        <v>20000</v>
      </c>
      <c r="F112" s="29">
        <v>172400</v>
      </c>
      <c r="G112" s="29">
        <v>0</v>
      </c>
      <c r="H112" s="29">
        <v>172400</v>
      </c>
      <c r="I112" s="16"/>
    </row>
    <row r="113" spans="1:9" x14ac:dyDescent="0.3">
      <c r="A113" s="26">
        <v>76</v>
      </c>
      <c r="B113" s="27" t="s">
        <v>147</v>
      </c>
      <c r="C113" s="27" t="s">
        <v>15</v>
      </c>
      <c r="D113" s="28" t="s">
        <v>254</v>
      </c>
      <c r="E113" s="29">
        <v>20000</v>
      </c>
      <c r="F113" s="29">
        <v>137200</v>
      </c>
      <c r="G113" s="29">
        <v>0</v>
      </c>
      <c r="H113" s="29">
        <v>137200</v>
      </c>
      <c r="I113" s="16"/>
    </row>
    <row r="114" spans="1:9" x14ac:dyDescent="0.3">
      <c r="A114" s="26">
        <v>77</v>
      </c>
      <c r="B114" s="27" t="s">
        <v>148</v>
      </c>
      <c r="C114" s="27" t="s">
        <v>90</v>
      </c>
      <c r="D114" s="28" t="s">
        <v>268</v>
      </c>
      <c r="E114" s="29">
        <v>20000</v>
      </c>
      <c r="F114" s="29">
        <v>172400</v>
      </c>
      <c r="G114" s="29">
        <v>27300</v>
      </c>
      <c r="H114" s="29">
        <v>199700</v>
      </c>
      <c r="I114" s="16"/>
    </row>
    <row r="115" spans="1:9" x14ac:dyDescent="0.3">
      <c r="A115" s="26"/>
      <c r="B115" s="30" t="s">
        <v>20</v>
      </c>
      <c r="C115" s="27"/>
      <c r="D115" s="28"/>
      <c r="E115" s="31">
        <f>SUM(E110:E114)</f>
        <v>100000</v>
      </c>
      <c r="F115" s="31">
        <f t="shared" ref="F115:H115" si="8">SUM(F110:F114)</f>
        <v>810000</v>
      </c>
      <c r="G115" s="31">
        <f t="shared" si="8"/>
        <v>27300</v>
      </c>
      <c r="H115" s="31">
        <f t="shared" si="8"/>
        <v>837300</v>
      </c>
      <c r="I115" s="16"/>
    </row>
    <row r="116" spans="1:9" x14ac:dyDescent="0.3">
      <c r="A116" s="25" t="s">
        <v>241</v>
      </c>
      <c r="B116" s="25"/>
      <c r="C116" s="25"/>
      <c r="D116" s="25"/>
      <c r="E116" s="25"/>
      <c r="F116" s="25"/>
      <c r="G116" s="25"/>
      <c r="H116" s="25"/>
      <c r="I116" s="16" t="s">
        <v>295</v>
      </c>
    </row>
    <row r="117" spans="1:9" ht="20.399999999999999" x14ac:dyDescent="0.3">
      <c r="A117" s="26">
        <v>78</v>
      </c>
      <c r="B117" s="27" t="s">
        <v>149</v>
      </c>
      <c r="C117" s="27" t="s">
        <v>15</v>
      </c>
      <c r="D117" s="28" t="s">
        <v>254</v>
      </c>
      <c r="E117" s="29">
        <v>46378</v>
      </c>
      <c r="F117" s="29">
        <v>216206</v>
      </c>
      <c r="G117" s="29">
        <v>0</v>
      </c>
      <c r="H117" s="29">
        <v>216206</v>
      </c>
      <c r="I117" s="16"/>
    </row>
    <row r="118" spans="1:9" x14ac:dyDescent="0.3">
      <c r="A118" s="26">
        <v>79</v>
      </c>
      <c r="B118" s="27" t="s">
        <v>150</v>
      </c>
      <c r="C118" s="27" t="s">
        <v>61</v>
      </c>
      <c r="D118" s="28" t="s">
        <v>274</v>
      </c>
      <c r="E118" s="29">
        <v>0</v>
      </c>
      <c r="F118" s="29">
        <v>216206</v>
      </c>
      <c r="G118" s="29">
        <v>0</v>
      </c>
      <c r="H118" s="29">
        <v>216206</v>
      </c>
      <c r="I118" s="16"/>
    </row>
    <row r="119" spans="1:9" x14ac:dyDescent="0.3">
      <c r="A119" s="26">
        <v>80</v>
      </c>
      <c r="B119" s="27" t="s">
        <v>151</v>
      </c>
      <c r="C119" s="27" t="s">
        <v>83</v>
      </c>
      <c r="D119" s="28" t="s">
        <v>267</v>
      </c>
      <c r="E119" s="29">
        <v>0</v>
      </c>
      <c r="F119" s="29">
        <v>216206</v>
      </c>
      <c r="G119" s="29">
        <v>0</v>
      </c>
      <c r="H119" s="29">
        <v>216206</v>
      </c>
      <c r="I119" s="16"/>
    </row>
    <row r="120" spans="1:9" x14ac:dyDescent="0.3">
      <c r="A120" s="26">
        <v>81</v>
      </c>
      <c r="B120" s="27" t="s">
        <v>152</v>
      </c>
      <c r="C120" s="27" t="s">
        <v>25</v>
      </c>
      <c r="D120" s="28" t="s">
        <v>258</v>
      </c>
      <c r="E120" s="29">
        <v>0</v>
      </c>
      <c r="F120" s="29">
        <v>216209</v>
      </c>
      <c r="G120" s="29">
        <v>27336</v>
      </c>
      <c r="H120" s="29">
        <v>243545</v>
      </c>
      <c r="I120" s="16"/>
    </row>
    <row r="121" spans="1:9" x14ac:dyDescent="0.3">
      <c r="A121" s="26"/>
      <c r="B121" s="30" t="s">
        <v>20</v>
      </c>
      <c r="C121" s="27"/>
      <c r="D121" s="28"/>
      <c r="E121" s="31">
        <f>SUM(E117:E120)</f>
        <v>46378</v>
      </c>
      <c r="F121" s="31">
        <f t="shared" ref="F121:H121" si="9">SUM(F117:F120)</f>
        <v>864827</v>
      </c>
      <c r="G121" s="31">
        <f t="shared" si="9"/>
        <v>27336</v>
      </c>
      <c r="H121" s="31">
        <f t="shared" si="9"/>
        <v>892163</v>
      </c>
      <c r="I121" s="16"/>
    </row>
    <row r="122" spans="1:9" x14ac:dyDescent="0.3">
      <c r="A122" s="25" t="s">
        <v>242</v>
      </c>
      <c r="B122" s="25"/>
      <c r="C122" s="25"/>
      <c r="D122" s="25"/>
      <c r="E122" s="25"/>
      <c r="F122" s="25"/>
      <c r="G122" s="25"/>
      <c r="H122" s="25"/>
      <c r="I122" s="16" t="s">
        <v>295</v>
      </c>
    </row>
    <row r="123" spans="1:9" ht="20.399999999999999" x14ac:dyDescent="0.3">
      <c r="A123" s="26">
        <v>82</v>
      </c>
      <c r="B123" s="27" t="s">
        <v>153</v>
      </c>
      <c r="C123" s="27" t="s">
        <v>71</v>
      </c>
      <c r="D123" s="28" t="s">
        <v>278</v>
      </c>
      <c r="E123" s="29">
        <v>15000</v>
      </c>
      <c r="F123" s="29">
        <v>91840</v>
      </c>
      <c r="G123" s="29">
        <v>0</v>
      </c>
      <c r="H123" s="29">
        <v>91840</v>
      </c>
      <c r="I123" s="16"/>
    </row>
    <row r="124" spans="1:9" x14ac:dyDescent="0.3">
      <c r="A124" s="26">
        <v>83</v>
      </c>
      <c r="B124" s="27" t="s">
        <v>154</v>
      </c>
      <c r="C124" s="27" t="s">
        <v>155</v>
      </c>
      <c r="D124" s="28" t="s">
        <v>279</v>
      </c>
      <c r="E124" s="29">
        <v>19878</v>
      </c>
      <c r="F124" s="29">
        <v>144187</v>
      </c>
      <c r="G124" s="29">
        <v>0</v>
      </c>
      <c r="H124" s="29">
        <v>144187</v>
      </c>
      <c r="I124" s="16"/>
    </row>
    <row r="125" spans="1:9" ht="20.399999999999999" x14ac:dyDescent="0.3">
      <c r="A125" s="26">
        <v>84</v>
      </c>
      <c r="B125" s="27" t="s">
        <v>156</v>
      </c>
      <c r="C125" s="27" t="s">
        <v>157</v>
      </c>
      <c r="D125" s="28" t="s">
        <v>280</v>
      </c>
      <c r="E125" s="29">
        <v>0</v>
      </c>
      <c r="F125" s="29">
        <v>123200</v>
      </c>
      <c r="G125" s="29">
        <v>0</v>
      </c>
      <c r="H125" s="29">
        <v>123200</v>
      </c>
      <c r="I125" s="16"/>
    </row>
    <row r="126" spans="1:9" x14ac:dyDescent="0.3">
      <c r="A126" s="26">
        <v>85</v>
      </c>
      <c r="B126" s="27" t="s">
        <v>158</v>
      </c>
      <c r="C126" s="27" t="s">
        <v>19</v>
      </c>
      <c r="D126" s="28" t="s">
        <v>256</v>
      </c>
      <c r="E126" s="29">
        <v>17842</v>
      </c>
      <c r="F126" s="29">
        <v>80705</v>
      </c>
      <c r="G126" s="29">
        <v>0</v>
      </c>
      <c r="H126" s="29">
        <v>80705</v>
      </c>
      <c r="I126" s="16"/>
    </row>
    <row r="127" spans="1:9" x14ac:dyDescent="0.3">
      <c r="A127" s="26">
        <v>86</v>
      </c>
      <c r="B127" s="27" t="s">
        <v>159</v>
      </c>
      <c r="C127" s="27" t="s">
        <v>83</v>
      </c>
      <c r="D127" s="28" t="s">
        <v>267</v>
      </c>
      <c r="E127" s="29">
        <v>23291</v>
      </c>
      <c r="F127" s="29">
        <v>156775</v>
      </c>
      <c r="G127" s="29">
        <v>25023</v>
      </c>
      <c r="H127" s="29">
        <v>181798</v>
      </c>
      <c r="I127" s="16"/>
    </row>
    <row r="128" spans="1:9" x14ac:dyDescent="0.3">
      <c r="A128" s="26">
        <v>87</v>
      </c>
      <c r="B128" s="27" t="s">
        <v>160</v>
      </c>
      <c r="C128" s="27" t="s">
        <v>25</v>
      </c>
      <c r="D128" s="28" t="s">
        <v>258</v>
      </c>
      <c r="E128" s="29">
        <v>16559</v>
      </c>
      <c r="F128" s="29">
        <v>144835</v>
      </c>
      <c r="G128" s="29">
        <v>0</v>
      </c>
      <c r="H128" s="29">
        <v>144835</v>
      </c>
      <c r="I128" s="16"/>
    </row>
    <row r="129" spans="1:9" x14ac:dyDescent="0.3">
      <c r="A129" s="26"/>
      <c r="B129" s="30" t="s">
        <v>20</v>
      </c>
      <c r="C129" s="27"/>
      <c r="D129" s="28"/>
      <c r="E129" s="31">
        <f>SUM(E123:E128)</f>
        <v>92570</v>
      </c>
      <c r="F129" s="31">
        <f>SUM(F123:F128)</f>
        <v>741542</v>
      </c>
      <c r="G129" s="31">
        <f>SUM(G123:G128)</f>
        <v>25023</v>
      </c>
      <c r="H129" s="31">
        <f>SUM(H123:H128)</f>
        <v>766565</v>
      </c>
      <c r="I129" s="16"/>
    </row>
    <row r="130" spans="1:9" x14ac:dyDescent="0.3">
      <c r="A130" s="25" t="s">
        <v>243</v>
      </c>
      <c r="B130" s="25"/>
      <c r="C130" s="25"/>
      <c r="D130" s="25"/>
      <c r="E130" s="25"/>
      <c r="F130" s="25"/>
      <c r="G130" s="25"/>
      <c r="H130" s="25"/>
      <c r="I130" s="16" t="s">
        <v>295</v>
      </c>
    </row>
    <row r="131" spans="1:9" x14ac:dyDescent="0.3">
      <c r="A131" s="26">
        <v>88</v>
      </c>
      <c r="B131" s="27" t="s">
        <v>161</v>
      </c>
      <c r="C131" s="27" t="s">
        <v>108</v>
      </c>
      <c r="D131" s="28" t="s">
        <v>271</v>
      </c>
      <c r="E131" s="29">
        <v>58450</v>
      </c>
      <c r="F131" s="29">
        <v>96650</v>
      </c>
      <c r="G131" s="29">
        <v>0</v>
      </c>
      <c r="H131" s="29">
        <v>96650</v>
      </c>
      <c r="I131" s="16"/>
    </row>
    <row r="132" spans="1:9" x14ac:dyDescent="0.3">
      <c r="A132" s="26">
        <v>89</v>
      </c>
      <c r="B132" s="27" t="s">
        <v>162</v>
      </c>
      <c r="C132" s="27" t="s">
        <v>163</v>
      </c>
      <c r="D132" s="28" t="s">
        <v>281</v>
      </c>
      <c r="E132" s="29">
        <v>0</v>
      </c>
      <c r="F132" s="29">
        <v>118252</v>
      </c>
      <c r="G132" s="29">
        <v>0</v>
      </c>
      <c r="H132" s="29">
        <v>118252</v>
      </c>
      <c r="I132" s="16"/>
    </row>
    <row r="133" spans="1:9" x14ac:dyDescent="0.3">
      <c r="A133" s="26">
        <v>90</v>
      </c>
      <c r="B133" s="27" t="s">
        <v>164</v>
      </c>
      <c r="C133" s="27" t="s">
        <v>53</v>
      </c>
      <c r="D133" s="28" t="s">
        <v>265</v>
      </c>
      <c r="E133" s="29">
        <v>8864</v>
      </c>
      <c r="F133" s="29">
        <v>101715</v>
      </c>
      <c r="G133" s="29">
        <v>0</v>
      </c>
      <c r="H133" s="29">
        <v>101715</v>
      </c>
      <c r="I133" s="16"/>
    </row>
    <row r="134" spans="1:9" x14ac:dyDescent="0.3">
      <c r="A134" s="26">
        <v>91</v>
      </c>
      <c r="B134" s="27" t="s">
        <v>165</v>
      </c>
      <c r="C134" s="27" t="s">
        <v>19</v>
      </c>
      <c r="D134" s="28" t="s">
        <v>256</v>
      </c>
      <c r="E134" s="29">
        <v>13956</v>
      </c>
      <c r="F134" s="29">
        <v>155063</v>
      </c>
      <c r="G134" s="29">
        <v>0</v>
      </c>
      <c r="H134" s="29">
        <v>155063</v>
      </c>
      <c r="I134" s="16"/>
    </row>
    <row r="135" spans="1:9" x14ac:dyDescent="0.3">
      <c r="A135" s="26">
        <v>92</v>
      </c>
      <c r="B135" s="27" t="s">
        <v>166</v>
      </c>
      <c r="C135" s="27" t="s">
        <v>11</v>
      </c>
      <c r="D135" s="28" t="s">
        <v>252</v>
      </c>
      <c r="E135" s="29">
        <v>43730</v>
      </c>
      <c r="F135" s="29">
        <v>255320</v>
      </c>
      <c r="G135" s="29">
        <v>25560</v>
      </c>
      <c r="H135" s="29">
        <v>280880</v>
      </c>
      <c r="I135" s="16"/>
    </row>
    <row r="136" spans="1:9" x14ac:dyDescent="0.3">
      <c r="A136" s="26"/>
      <c r="B136" s="30" t="s">
        <v>20</v>
      </c>
      <c r="C136" s="27"/>
      <c r="D136" s="28"/>
      <c r="E136" s="31">
        <f>SUM(E131:E135)</f>
        <v>125000</v>
      </c>
      <c r="F136" s="31">
        <f t="shared" ref="F136:H136" si="10">SUM(F131:F135)</f>
        <v>727000</v>
      </c>
      <c r="G136" s="31">
        <f t="shared" si="10"/>
        <v>25560</v>
      </c>
      <c r="H136" s="31">
        <f t="shared" si="10"/>
        <v>752560</v>
      </c>
      <c r="I136" s="16"/>
    </row>
    <row r="137" spans="1:9" x14ac:dyDescent="0.3">
      <c r="A137" s="25" t="s">
        <v>244</v>
      </c>
      <c r="B137" s="25"/>
      <c r="C137" s="25"/>
      <c r="D137" s="25"/>
      <c r="E137" s="25"/>
      <c r="F137" s="25"/>
      <c r="G137" s="25"/>
      <c r="H137" s="25"/>
      <c r="I137" s="16" t="s">
        <v>295</v>
      </c>
    </row>
    <row r="138" spans="1:9" x14ac:dyDescent="0.3">
      <c r="A138" s="26">
        <v>93</v>
      </c>
      <c r="B138" s="27" t="s">
        <v>167</v>
      </c>
      <c r="C138" s="27" t="s">
        <v>168</v>
      </c>
      <c r="D138" s="28" t="s">
        <v>282</v>
      </c>
      <c r="E138" s="29">
        <v>21198</v>
      </c>
      <c r="F138" s="29">
        <v>122336</v>
      </c>
      <c r="G138" s="29">
        <v>0</v>
      </c>
      <c r="H138" s="29">
        <v>122336</v>
      </c>
      <c r="I138" s="16"/>
    </row>
    <row r="139" spans="1:9" x14ac:dyDescent="0.3">
      <c r="A139" s="26">
        <v>94</v>
      </c>
      <c r="B139" s="27" t="s">
        <v>169</v>
      </c>
      <c r="C139" s="27" t="s">
        <v>29</v>
      </c>
      <c r="D139" s="28" t="s">
        <v>260</v>
      </c>
      <c r="E139" s="29">
        <v>0</v>
      </c>
      <c r="F139" s="29">
        <v>137213</v>
      </c>
      <c r="G139" s="29">
        <v>0</v>
      </c>
      <c r="H139" s="29">
        <v>137213</v>
      </c>
      <c r="I139" s="16"/>
    </row>
    <row r="140" spans="1:9" x14ac:dyDescent="0.3">
      <c r="A140" s="26">
        <v>95</v>
      </c>
      <c r="B140" s="27" t="s">
        <v>170</v>
      </c>
      <c r="C140" s="27" t="s">
        <v>155</v>
      </c>
      <c r="D140" s="28" t="s">
        <v>279</v>
      </c>
      <c r="E140" s="29">
        <v>23239</v>
      </c>
      <c r="F140" s="29">
        <v>121661</v>
      </c>
      <c r="G140" s="29">
        <v>0</v>
      </c>
      <c r="H140" s="29">
        <v>121661</v>
      </c>
      <c r="I140" s="16"/>
    </row>
    <row r="141" spans="1:9" ht="20.399999999999999" x14ac:dyDescent="0.3">
      <c r="A141" s="26">
        <v>96</v>
      </c>
      <c r="B141" s="27" t="s">
        <v>171</v>
      </c>
      <c r="C141" s="27" t="s">
        <v>71</v>
      </c>
      <c r="D141" s="28" t="s">
        <v>278</v>
      </c>
      <c r="E141" s="29">
        <v>31089</v>
      </c>
      <c r="F141" s="29">
        <v>112957</v>
      </c>
      <c r="G141" s="29">
        <v>0</v>
      </c>
      <c r="H141" s="29">
        <v>112957</v>
      </c>
      <c r="I141" s="16"/>
    </row>
    <row r="142" spans="1:9" x14ac:dyDescent="0.3">
      <c r="A142" s="26">
        <v>97</v>
      </c>
      <c r="B142" s="27" t="s">
        <v>172</v>
      </c>
      <c r="C142" s="27" t="s">
        <v>173</v>
      </c>
      <c r="D142" s="28" t="s">
        <v>283</v>
      </c>
      <c r="E142" s="29">
        <v>29363</v>
      </c>
      <c r="F142" s="29">
        <v>138963</v>
      </c>
      <c r="G142" s="29">
        <v>0</v>
      </c>
      <c r="H142" s="29">
        <v>138963</v>
      </c>
      <c r="I142" s="16"/>
    </row>
    <row r="143" spans="1:9" x14ac:dyDescent="0.3">
      <c r="A143" s="26">
        <v>98</v>
      </c>
      <c r="B143" s="27" t="s">
        <v>174</v>
      </c>
      <c r="C143" s="27" t="s">
        <v>53</v>
      </c>
      <c r="D143" s="28" t="s">
        <v>265</v>
      </c>
      <c r="E143" s="29">
        <v>38300</v>
      </c>
      <c r="F143" s="29">
        <v>177783</v>
      </c>
      <c r="G143" s="29">
        <v>28623</v>
      </c>
      <c r="H143" s="29">
        <v>206406</v>
      </c>
      <c r="I143" s="16"/>
    </row>
    <row r="144" spans="1:9" x14ac:dyDescent="0.3">
      <c r="A144" s="26"/>
      <c r="B144" s="30" t="s">
        <v>20</v>
      </c>
      <c r="C144" s="27"/>
      <c r="D144" s="28"/>
      <c r="E144" s="31">
        <f>SUM(E138:E143)</f>
        <v>143189</v>
      </c>
      <c r="F144" s="31">
        <f t="shared" ref="F144:H144" si="11">SUM(F138:F143)</f>
        <v>810913</v>
      </c>
      <c r="G144" s="31">
        <f t="shared" si="11"/>
        <v>28623</v>
      </c>
      <c r="H144" s="31">
        <f t="shared" si="11"/>
        <v>839536</v>
      </c>
      <c r="I144" s="16"/>
    </row>
    <row r="145" spans="1:9" s="11" customFormat="1" ht="22.05" customHeight="1" x14ac:dyDescent="0.3">
      <c r="A145" s="23" t="s">
        <v>1</v>
      </c>
      <c r="B145" s="23" t="s">
        <v>2</v>
      </c>
      <c r="C145" s="23" t="s">
        <v>3</v>
      </c>
      <c r="D145" s="24" t="s">
        <v>4</v>
      </c>
      <c r="E145" s="17" t="s">
        <v>5</v>
      </c>
      <c r="F145" s="17" t="s">
        <v>6</v>
      </c>
      <c r="G145" s="17" t="s">
        <v>7</v>
      </c>
      <c r="H145" s="17" t="s">
        <v>8</v>
      </c>
      <c r="I145" s="17" t="s">
        <v>294</v>
      </c>
    </row>
    <row r="146" spans="1:9" x14ac:dyDescent="0.3">
      <c r="A146" s="25" t="s">
        <v>245</v>
      </c>
      <c r="B146" s="25"/>
      <c r="C146" s="25"/>
      <c r="D146" s="25"/>
      <c r="E146" s="25"/>
      <c r="F146" s="25"/>
      <c r="G146" s="25"/>
      <c r="H146" s="25"/>
      <c r="I146" s="16" t="s">
        <v>295</v>
      </c>
    </row>
    <row r="147" spans="1:9" x14ac:dyDescent="0.3">
      <c r="A147" s="26">
        <v>99</v>
      </c>
      <c r="B147" s="27" t="s">
        <v>175</v>
      </c>
      <c r="C147" s="27" t="s">
        <v>25</v>
      </c>
      <c r="D147" s="28" t="s">
        <v>258</v>
      </c>
      <c r="E147" s="29">
        <v>27500</v>
      </c>
      <c r="F147" s="29">
        <v>200000</v>
      </c>
      <c r="G147" s="29">
        <v>0</v>
      </c>
      <c r="H147" s="29">
        <v>200000</v>
      </c>
      <c r="I147" s="16"/>
    </row>
    <row r="148" spans="1:9" x14ac:dyDescent="0.3">
      <c r="A148" s="26">
        <v>100</v>
      </c>
      <c r="B148" s="27" t="s">
        <v>176</v>
      </c>
      <c r="C148" s="27" t="s">
        <v>163</v>
      </c>
      <c r="D148" s="28" t="s">
        <v>281</v>
      </c>
      <c r="E148" s="29">
        <v>27500</v>
      </c>
      <c r="F148" s="29">
        <v>462000</v>
      </c>
      <c r="G148" s="29">
        <v>26160</v>
      </c>
      <c r="H148" s="29">
        <v>488160</v>
      </c>
      <c r="I148" s="16"/>
    </row>
    <row r="149" spans="1:9" x14ac:dyDescent="0.3">
      <c r="A149" s="26">
        <v>101</v>
      </c>
      <c r="B149" s="27" t="s">
        <v>177</v>
      </c>
      <c r="C149" s="27" t="s">
        <v>53</v>
      </c>
      <c r="D149" s="28" t="s">
        <v>265</v>
      </c>
      <c r="E149" s="29">
        <v>27500</v>
      </c>
      <c r="F149" s="29">
        <v>50000</v>
      </c>
      <c r="G149" s="29">
        <v>0</v>
      </c>
      <c r="H149" s="29">
        <v>50000</v>
      </c>
      <c r="I149" s="16"/>
    </row>
    <row r="150" spans="1:9" ht="14.4" customHeight="1" x14ac:dyDescent="0.3">
      <c r="A150" s="26">
        <v>102</v>
      </c>
      <c r="B150" s="27" t="s">
        <v>178</v>
      </c>
      <c r="C150" s="27" t="s">
        <v>19</v>
      </c>
      <c r="D150" s="28" t="s">
        <v>256</v>
      </c>
      <c r="E150" s="29">
        <v>27500</v>
      </c>
      <c r="F150" s="29">
        <v>50000</v>
      </c>
      <c r="G150" s="29">
        <v>0</v>
      </c>
      <c r="H150" s="29">
        <v>50000</v>
      </c>
      <c r="I150" s="16"/>
    </row>
    <row r="151" spans="1:9" x14ac:dyDescent="0.3">
      <c r="A151" s="26"/>
      <c r="B151" s="30" t="s">
        <v>20</v>
      </c>
      <c r="C151" s="27"/>
      <c r="D151" s="28"/>
      <c r="E151" s="31">
        <f>SUM(E147:E150)</f>
        <v>110000</v>
      </c>
      <c r="F151" s="31">
        <f t="shared" ref="F151:H151" si="12">SUM(F147:F150)</f>
        <v>762000</v>
      </c>
      <c r="G151" s="31">
        <f t="shared" si="12"/>
        <v>26160</v>
      </c>
      <c r="H151" s="31">
        <f t="shared" si="12"/>
        <v>788160</v>
      </c>
      <c r="I151" s="16"/>
    </row>
    <row r="152" spans="1:9" x14ac:dyDescent="0.3">
      <c r="A152" s="25" t="s">
        <v>246</v>
      </c>
      <c r="B152" s="25"/>
      <c r="C152" s="25"/>
      <c r="D152" s="25"/>
      <c r="E152" s="25"/>
      <c r="F152" s="25"/>
      <c r="G152" s="25"/>
      <c r="H152" s="25"/>
      <c r="I152" s="16" t="s">
        <v>295</v>
      </c>
    </row>
    <row r="153" spans="1:9" x14ac:dyDescent="0.3">
      <c r="A153" s="26">
        <v>128</v>
      </c>
      <c r="B153" s="27" t="s">
        <v>179</v>
      </c>
      <c r="C153" s="27" t="s">
        <v>113</v>
      </c>
      <c r="D153" s="28" t="s">
        <v>272</v>
      </c>
      <c r="E153" s="29">
        <v>33118</v>
      </c>
      <c r="F153" s="29">
        <v>199871</v>
      </c>
      <c r="G153" s="29">
        <v>6990</v>
      </c>
      <c r="H153" s="29">
        <v>206861</v>
      </c>
      <c r="I153" s="16"/>
    </row>
    <row r="154" spans="1:9" x14ac:dyDescent="0.3">
      <c r="A154" s="26"/>
      <c r="B154" s="30" t="s">
        <v>20</v>
      </c>
      <c r="C154" s="27"/>
      <c r="D154" s="28"/>
      <c r="E154" s="31">
        <f>SUM(E153)</f>
        <v>33118</v>
      </c>
      <c r="F154" s="31">
        <f t="shared" ref="F154:H154" si="13">SUM(F153)</f>
        <v>199871</v>
      </c>
      <c r="G154" s="31">
        <f t="shared" si="13"/>
        <v>6990</v>
      </c>
      <c r="H154" s="31">
        <f t="shared" si="13"/>
        <v>206861</v>
      </c>
      <c r="I154" s="16"/>
    </row>
    <row r="155" spans="1:9" x14ac:dyDescent="0.3">
      <c r="A155" s="25" t="s">
        <v>247</v>
      </c>
      <c r="B155" s="25"/>
      <c r="C155" s="25"/>
      <c r="D155" s="25"/>
      <c r="E155" s="25"/>
      <c r="F155" s="25"/>
      <c r="G155" s="25"/>
      <c r="H155" s="25"/>
      <c r="I155" s="16" t="s">
        <v>295</v>
      </c>
    </row>
    <row r="156" spans="1:9" x14ac:dyDescent="0.3">
      <c r="A156" s="26">
        <v>103</v>
      </c>
      <c r="B156" s="27" t="s">
        <v>180</v>
      </c>
      <c r="C156" s="27" t="s">
        <v>19</v>
      </c>
      <c r="D156" s="28" t="s">
        <v>256</v>
      </c>
      <c r="E156" s="29">
        <v>40000</v>
      </c>
      <c r="F156" s="29">
        <v>166800</v>
      </c>
      <c r="G156" s="29">
        <v>0</v>
      </c>
      <c r="H156" s="29">
        <v>166800</v>
      </c>
      <c r="I156" s="16"/>
    </row>
    <row r="157" spans="1:9" x14ac:dyDescent="0.3">
      <c r="A157" s="26">
        <v>104</v>
      </c>
      <c r="B157" s="27" t="s">
        <v>181</v>
      </c>
      <c r="C157" s="27" t="s">
        <v>29</v>
      </c>
      <c r="D157" s="28" t="s">
        <v>260</v>
      </c>
      <c r="E157" s="29">
        <v>28000</v>
      </c>
      <c r="F157" s="29">
        <v>166800</v>
      </c>
      <c r="G157" s="29">
        <v>0</v>
      </c>
      <c r="H157" s="29">
        <v>166800</v>
      </c>
      <c r="I157" s="16"/>
    </row>
    <row r="158" spans="1:9" x14ac:dyDescent="0.3">
      <c r="A158" s="26">
        <v>105</v>
      </c>
      <c r="B158" s="27" t="s">
        <v>182</v>
      </c>
      <c r="C158" s="27" t="s">
        <v>23</v>
      </c>
      <c r="D158" s="28" t="s">
        <v>257</v>
      </c>
      <c r="E158" s="29">
        <v>43000</v>
      </c>
      <c r="F158" s="29">
        <v>166800</v>
      </c>
      <c r="G158" s="29">
        <v>0</v>
      </c>
      <c r="H158" s="29">
        <v>166800</v>
      </c>
      <c r="I158" s="16"/>
    </row>
    <row r="159" spans="1:9" x14ac:dyDescent="0.3">
      <c r="A159" s="26">
        <v>106</v>
      </c>
      <c r="B159" s="27" t="s">
        <v>183</v>
      </c>
      <c r="C159" s="27" t="s">
        <v>83</v>
      </c>
      <c r="D159" s="28" t="s">
        <v>267</v>
      </c>
      <c r="E159" s="29">
        <v>29000</v>
      </c>
      <c r="F159" s="29">
        <v>243600</v>
      </c>
      <c r="G159" s="29">
        <v>26520</v>
      </c>
      <c r="H159" s="29">
        <v>270120</v>
      </c>
      <c r="I159" s="16"/>
    </row>
    <row r="160" spans="1:9" x14ac:dyDescent="0.3">
      <c r="A160" s="26"/>
      <c r="B160" s="30" t="s">
        <v>20</v>
      </c>
      <c r="C160" s="27"/>
      <c r="D160" s="28"/>
      <c r="E160" s="31">
        <f>SUM(E156:E159)</f>
        <v>140000</v>
      </c>
      <c r="F160" s="31">
        <f>SUM(F156:F159)</f>
        <v>744000</v>
      </c>
      <c r="G160" s="31">
        <f>SUM(G156:G159)</f>
        <v>26520</v>
      </c>
      <c r="H160" s="31">
        <f>SUM(H156:H159)</f>
        <v>770520</v>
      </c>
      <c r="I160" s="16"/>
    </row>
    <row r="161" spans="1:9" x14ac:dyDescent="0.3">
      <c r="A161" s="25" t="s">
        <v>248</v>
      </c>
      <c r="B161" s="25"/>
      <c r="C161" s="25"/>
      <c r="D161" s="25"/>
      <c r="E161" s="25"/>
      <c r="F161" s="25"/>
      <c r="G161" s="25"/>
      <c r="H161" s="25"/>
      <c r="I161" s="16" t="s">
        <v>295</v>
      </c>
    </row>
    <row r="162" spans="1:9" x14ac:dyDescent="0.3">
      <c r="A162" s="26">
        <v>107</v>
      </c>
      <c r="B162" s="27" t="s">
        <v>194</v>
      </c>
      <c r="C162" s="27" t="s">
        <v>61</v>
      </c>
      <c r="D162" s="28" t="s">
        <v>274</v>
      </c>
      <c r="E162" s="29">
        <v>19890</v>
      </c>
      <c r="F162" s="29">
        <v>154586</v>
      </c>
      <c r="G162" s="29">
        <v>0</v>
      </c>
      <c r="H162" s="29">
        <v>154586</v>
      </c>
      <c r="I162" s="16"/>
    </row>
    <row r="163" spans="1:9" ht="20.399999999999999" x14ac:dyDescent="0.3">
      <c r="A163" s="26">
        <v>108</v>
      </c>
      <c r="B163" s="27" t="s">
        <v>195</v>
      </c>
      <c r="C163" s="27" t="s">
        <v>157</v>
      </c>
      <c r="D163" s="28" t="s">
        <v>280</v>
      </c>
      <c r="E163" s="29">
        <v>20068</v>
      </c>
      <c r="F163" s="29">
        <v>154408</v>
      </c>
      <c r="G163" s="29">
        <v>0</v>
      </c>
      <c r="H163" s="29">
        <v>154408</v>
      </c>
      <c r="I163" s="16"/>
    </row>
    <row r="164" spans="1:9" x14ac:dyDescent="0.3">
      <c r="A164" s="26">
        <v>109</v>
      </c>
      <c r="B164" s="27" t="s">
        <v>196</v>
      </c>
      <c r="C164" s="27" t="s">
        <v>168</v>
      </c>
      <c r="D164" s="28" t="s">
        <v>282</v>
      </c>
      <c r="E164" s="29">
        <v>20334</v>
      </c>
      <c r="F164" s="29">
        <v>154142</v>
      </c>
      <c r="G164" s="29">
        <v>0</v>
      </c>
      <c r="H164" s="29">
        <v>154142</v>
      </c>
      <c r="I164" s="16"/>
    </row>
    <row r="165" spans="1:9" x14ac:dyDescent="0.3">
      <c r="A165" s="26">
        <v>110</v>
      </c>
      <c r="B165" s="27" t="s">
        <v>197</v>
      </c>
      <c r="C165" s="27" t="s">
        <v>113</v>
      </c>
      <c r="D165" s="28" t="s">
        <v>272</v>
      </c>
      <c r="E165" s="29">
        <v>19944</v>
      </c>
      <c r="F165" s="29">
        <v>194580</v>
      </c>
      <c r="G165" s="29">
        <v>27373</v>
      </c>
      <c r="H165" s="29">
        <v>221953</v>
      </c>
      <c r="I165" s="16"/>
    </row>
    <row r="166" spans="1:9" x14ac:dyDescent="0.3">
      <c r="A166" s="26">
        <v>111</v>
      </c>
      <c r="B166" s="27" t="s">
        <v>198</v>
      </c>
      <c r="C166" s="27" t="s">
        <v>23</v>
      </c>
      <c r="D166" s="28" t="s">
        <v>257</v>
      </c>
      <c r="E166" s="29">
        <v>20031</v>
      </c>
      <c r="F166" s="29">
        <v>154444</v>
      </c>
      <c r="G166" s="29">
        <v>0</v>
      </c>
      <c r="H166" s="29">
        <v>154444</v>
      </c>
      <c r="I166" s="16"/>
    </row>
    <row r="167" spans="1:9" x14ac:dyDescent="0.3">
      <c r="A167" s="26"/>
      <c r="B167" s="30" t="s">
        <v>20</v>
      </c>
      <c r="C167" s="27"/>
      <c r="D167" s="28"/>
      <c r="E167" s="31">
        <f>SUM(E162:E166)</f>
        <v>100267</v>
      </c>
      <c r="F167" s="31">
        <f t="shared" ref="F167:H167" si="14">SUM(F162:F166)</f>
        <v>812160</v>
      </c>
      <c r="G167" s="31">
        <f t="shared" si="14"/>
        <v>27373</v>
      </c>
      <c r="H167" s="31">
        <f t="shared" si="14"/>
        <v>839533</v>
      </c>
      <c r="I167" s="16"/>
    </row>
    <row r="168" spans="1:9" x14ac:dyDescent="0.3">
      <c r="A168" s="25" t="s">
        <v>249</v>
      </c>
      <c r="B168" s="25"/>
      <c r="C168" s="25"/>
      <c r="D168" s="25"/>
      <c r="E168" s="25"/>
      <c r="F168" s="25"/>
      <c r="G168" s="25"/>
      <c r="H168" s="25"/>
      <c r="I168" s="16" t="s">
        <v>295</v>
      </c>
    </row>
    <row r="169" spans="1:9" ht="20.399999999999999" x14ac:dyDescent="0.3">
      <c r="A169" s="26">
        <v>112</v>
      </c>
      <c r="B169" s="27" t="s">
        <v>199</v>
      </c>
      <c r="C169" s="27" t="s">
        <v>200</v>
      </c>
      <c r="D169" s="28" t="s">
        <v>284</v>
      </c>
      <c r="E169" s="29">
        <v>31311</v>
      </c>
      <c r="F169" s="29">
        <v>106483</v>
      </c>
      <c r="G169" s="29">
        <v>0</v>
      </c>
      <c r="H169" s="29">
        <v>106483</v>
      </c>
      <c r="I169" s="16"/>
    </row>
    <row r="170" spans="1:9" x14ac:dyDescent="0.3">
      <c r="A170" s="26">
        <v>113</v>
      </c>
      <c r="B170" s="27" t="s">
        <v>201</v>
      </c>
      <c r="C170" s="27" t="s">
        <v>108</v>
      </c>
      <c r="D170" s="28" t="s">
        <v>271</v>
      </c>
      <c r="E170" s="29">
        <v>36000</v>
      </c>
      <c r="F170" s="29">
        <v>113984</v>
      </c>
      <c r="G170" s="29">
        <v>0</v>
      </c>
      <c r="H170" s="29">
        <v>113984</v>
      </c>
      <c r="I170" s="16"/>
    </row>
    <row r="171" spans="1:9" x14ac:dyDescent="0.3">
      <c r="A171" s="26">
        <v>114</v>
      </c>
      <c r="B171" s="27" t="s">
        <v>202</v>
      </c>
      <c r="C171" s="27" t="s">
        <v>19</v>
      </c>
      <c r="D171" s="28" t="s">
        <v>256</v>
      </c>
      <c r="E171" s="29">
        <v>31972</v>
      </c>
      <c r="F171" s="29">
        <v>106206</v>
      </c>
      <c r="G171" s="29">
        <v>0</v>
      </c>
      <c r="H171" s="29">
        <v>106206</v>
      </c>
      <c r="I171" s="16"/>
    </row>
    <row r="172" spans="1:9" x14ac:dyDescent="0.3">
      <c r="A172" s="26">
        <v>115</v>
      </c>
      <c r="B172" s="27" t="s">
        <v>203</v>
      </c>
      <c r="C172" s="27" t="s">
        <v>23</v>
      </c>
      <c r="D172" s="28" t="s">
        <v>257</v>
      </c>
      <c r="E172" s="29">
        <v>30850</v>
      </c>
      <c r="F172" s="29">
        <v>96334</v>
      </c>
      <c r="G172" s="29">
        <v>0</v>
      </c>
      <c r="H172" s="29">
        <v>96334</v>
      </c>
      <c r="I172" s="16"/>
    </row>
    <row r="173" spans="1:9" x14ac:dyDescent="0.3">
      <c r="A173" s="26">
        <v>116</v>
      </c>
      <c r="B173" s="27" t="s">
        <v>204</v>
      </c>
      <c r="C173" s="27" t="s">
        <v>45</v>
      </c>
      <c r="D173" s="28" t="s">
        <v>46</v>
      </c>
      <c r="E173" s="29">
        <v>27000</v>
      </c>
      <c r="F173" s="29">
        <v>104948</v>
      </c>
      <c r="G173" s="29">
        <v>0</v>
      </c>
      <c r="H173" s="29">
        <v>104948</v>
      </c>
      <c r="I173" s="16"/>
    </row>
    <row r="174" spans="1:9" x14ac:dyDescent="0.3">
      <c r="A174" s="26">
        <v>117</v>
      </c>
      <c r="B174" s="27" t="s">
        <v>205</v>
      </c>
      <c r="C174" s="27" t="s">
        <v>83</v>
      </c>
      <c r="D174" s="28" t="s">
        <v>267</v>
      </c>
      <c r="E174" s="29">
        <v>27499</v>
      </c>
      <c r="F174" s="29">
        <v>219824</v>
      </c>
      <c r="G174" s="29">
        <v>27972</v>
      </c>
      <c r="H174" s="29">
        <v>247796</v>
      </c>
      <c r="I174" s="16"/>
    </row>
    <row r="175" spans="1:9" x14ac:dyDescent="0.3">
      <c r="A175" s="26"/>
      <c r="B175" s="30" t="s">
        <v>20</v>
      </c>
      <c r="C175" s="27"/>
      <c r="D175" s="28"/>
      <c r="E175" s="31">
        <f>SUM(E169:E174)</f>
        <v>184632</v>
      </c>
      <c r="F175" s="31">
        <f t="shared" ref="F175:H175" si="15">SUM(F169:F174)</f>
        <v>747779</v>
      </c>
      <c r="G175" s="31">
        <f t="shared" si="15"/>
        <v>27972</v>
      </c>
      <c r="H175" s="31">
        <f t="shared" si="15"/>
        <v>775751</v>
      </c>
      <c r="I175" s="16"/>
    </row>
    <row r="176" spans="1:9" x14ac:dyDescent="0.3">
      <c r="A176" s="25" t="s">
        <v>250</v>
      </c>
      <c r="B176" s="25"/>
      <c r="C176" s="25"/>
      <c r="D176" s="25"/>
      <c r="E176" s="25"/>
      <c r="F176" s="25"/>
      <c r="G176" s="25"/>
      <c r="H176" s="25"/>
      <c r="I176" s="16" t="s">
        <v>295</v>
      </c>
    </row>
    <row r="177" spans="1:9" ht="20.399999999999999" x14ac:dyDescent="0.3">
      <c r="A177" s="26">
        <v>118</v>
      </c>
      <c r="B177" s="27" t="s">
        <v>206</v>
      </c>
      <c r="C177" s="27" t="s">
        <v>35</v>
      </c>
      <c r="D177" s="28" t="s">
        <v>285</v>
      </c>
      <c r="E177" s="29">
        <v>23407</v>
      </c>
      <c r="F177" s="29">
        <v>96044</v>
      </c>
      <c r="G177" s="29">
        <v>0</v>
      </c>
      <c r="H177" s="29">
        <v>96044</v>
      </c>
      <c r="I177" s="16"/>
    </row>
    <row r="178" spans="1:9" ht="20.399999999999999" x14ac:dyDescent="0.3">
      <c r="A178" s="26">
        <v>119</v>
      </c>
      <c r="B178" s="27" t="s">
        <v>207</v>
      </c>
      <c r="C178" s="27" t="s">
        <v>65</v>
      </c>
      <c r="D178" s="28" t="s">
        <v>270</v>
      </c>
      <c r="E178" s="29">
        <v>9800</v>
      </c>
      <c r="F178" s="29">
        <v>63880</v>
      </c>
      <c r="G178" s="29">
        <v>0</v>
      </c>
      <c r="H178" s="29">
        <v>63880</v>
      </c>
      <c r="I178" s="16"/>
    </row>
    <row r="179" spans="1:9" x14ac:dyDescent="0.3">
      <c r="A179" s="26">
        <v>120</v>
      </c>
      <c r="B179" s="27" t="s">
        <v>208</v>
      </c>
      <c r="C179" s="27" t="s">
        <v>29</v>
      </c>
      <c r="D179" s="28" t="s">
        <v>260</v>
      </c>
      <c r="E179" s="29">
        <v>20124</v>
      </c>
      <c r="F179" s="29">
        <v>160075</v>
      </c>
      <c r="G179" s="29">
        <v>0</v>
      </c>
      <c r="H179" s="29">
        <v>160075</v>
      </c>
      <c r="I179" s="16"/>
    </row>
    <row r="180" spans="1:9" x14ac:dyDescent="0.3">
      <c r="A180" s="26">
        <v>121</v>
      </c>
      <c r="B180" s="27" t="s">
        <v>209</v>
      </c>
      <c r="C180" s="27" t="s">
        <v>210</v>
      </c>
      <c r="D180" s="28" t="s">
        <v>286</v>
      </c>
      <c r="E180" s="29">
        <v>20787</v>
      </c>
      <c r="F180" s="29">
        <v>128872</v>
      </c>
      <c r="G180" s="29">
        <v>0</v>
      </c>
      <c r="H180" s="29">
        <v>128872</v>
      </c>
      <c r="I180" s="16"/>
    </row>
    <row r="181" spans="1:9" x14ac:dyDescent="0.3">
      <c r="A181" s="26">
        <v>122</v>
      </c>
      <c r="B181" s="27" t="s">
        <v>211</v>
      </c>
      <c r="C181" s="27" t="s">
        <v>11</v>
      </c>
      <c r="D181" s="28" t="s">
        <v>252</v>
      </c>
      <c r="E181" s="29">
        <v>28913</v>
      </c>
      <c r="F181" s="29">
        <v>204948</v>
      </c>
      <c r="G181" s="29">
        <v>0</v>
      </c>
      <c r="H181" s="29">
        <v>204948</v>
      </c>
      <c r="I181" s="16"/>
    </row>
    <row r="182" spans="1:9" s="11" customFormat="1" ht="22.05" customHeight="1" x14ac:dyDescent="0.3">
      <c r="A182" s="23" t="s">
        <v>1</v>
      </c>
      <c r="B182" s="23" t="s">
        <v>2</v>
      </c>
      <c r="C182" s="23" t="s">
        <v>3</v>
      </c>
      <c r="D182" s="24" t="s">
        <v>4</v>
      </c>
      <c r="E182" s="17" t="s">
        <v>5</v>
      </c>
      <c r="F182" s="17" t="s">
        <v>6</v>
      </c>
      <c r="G182" s="17" t="s">
        <v>7</v>
      </c>
      <c r="H182" s="17" t="s">
        <v>8</v>
      </c>
      <c r="I182" s="17" t="s">
        <v>294</v>
      </c>
    </row>
    <row r="183" spans="1:9" ht="20.399999999999999" x14ac:dyDescent="0.3">
      <c r="A183" s="26">
        <v>123</v>
      </c>
      <c r="B183" s="27" t="s">
        <v>212</v>
      </c>
      <c r="C183" s="27" t="s">
        <v>71</v>
      </c>
      <c r="D183" s="28" t="s">
        <v>278</v>
      </c>
      <c r="E183" s="29">
        <v>22422</v>
      </c>
      <c r="F183" s="29">
        <v>71453</v>
      </c>
      <c r="G183" s="29">
        <v>25522</v>
      </c>
      <c r="H183" s="29">
        <v>96975</v>
      </c>
      <c r="I183" s="16" t="s">
        <v>295</v>
      </c>
    </row>
    <row r="184" spans="1:9" x14ac:dyDescent="0.3">
      <c r="A184" s="26"/>
      <c r="B184" s="30" t="s">
        <v>20</v>
      </c>
      <c r="C184" s="27"/>
      <c r="D184" s="28"/>
      <c r="E184" s="31">
        <f>SUM(E177:E183)</f>
        <v>125453</v>
      </c>
      <c r="F184" s="31">
        <f t="shared" ref="F184:H184" si="16">SUM(F177:F183)</f>
        <v>725272</v>
      </c>
      <c r="G184" s="31">
        <f t="shared" si="16"/>
        <v>25522</v>
      </c>
      <c r="H184" s="31">
        <f t="shared" si="16"/>
        <v>750794</v>
      </c>
      <c r="I184" s="16"/>
    </row>
    <row r="185" spans="1:9" x14ac:dyDescent="0.3">
      <c r="A185" s="18"/>
      <c r="B185" s="19" t="s">
        <v>216</v>
      </c>
      <c r="C185" s="20"/>
      <c r="D185" s="21"/>
      <c r="E185" s="22">
        <f>E12+E19+E27+E35+E43+E51+E56+E63+E70+E79+E86+E93+E100+E107+E115+E121+E129+E136+E144+E151+E154+E160+E167+E175+E184</f>
        <v>3467415</v>
      </c>
      <c r="F185" s="22">
        <f>F12+F19+F27+F35+F43+F51+F56+F63+F70+F79+F86+F93+F100+F107+F115+F121+F129+F136+F144+F151+F154+F160+F167+F175+F184</f>
        <v>17704500</v>
      </c>
      <c r="G185" s="22">
        <f>G12+G19+G27+G35+G43+G51+G56+G63+G70+G79+G86+G93+G100+G107+G115+G121+G129+G136+G144+G151+G154+G160+G167+G175+G184</f>
        <v>635159</v>
      </c>
      <c r="H185" s="22">
        <f>H12+H19+H27+H35+H43+H51+H56+H63+H70+H79+H86+H93+H100+H107+H115+H121+H129+H136+H144+H151+H154+H160+H167+H175+H184</f>
        <v>18339659</v>
      </c>
    </row>
    <row r="186" spans="1:9" ht="20.399999999999999" customHeight="1" x14ac:dyDescent="0.3"/>
    <row r="187" spans="1:9" ht="16.2" x14ac:dyDescent="0.3">
      <c r="A187" s="13" t="s">
        <v>251</v>
      </c>
      <c r="B187" s="13"/>
      <c r="C187" s="13"/>
      <c r="D187" s="13"/>
      <c r="E187" s="13"/>
      <c r="F187" s="13"/>
      <c r="G187" s="13"/>
      <c r="H187" s="13"/>
    </row>
    <row r="188" spans="1:9" x14ac:dyDescent="0.3">
      <c r="A188" s="13" t="s">
        <v>0</v>
      </c>
      <c r="B188" s="14"/>
      <c r="C188" s="14"/>
      <c r="D188" s="14"/>
      <c r="E188" s="14"/>
      <c r="F188" s="14"/>
      <c r="G188" s="14"/>
      <c r="H188" s="14"/>
    </row>
    <row r="189" spans="1:9" x14ac:dyDescent="0.3">
      <c r="A189" s="13" t="s">
        <v>219</v>
      </c>
      <c r="B189" s="14"/>
      <c r="C189" s="14"/>
      <c r="D189" s="14"/>
      <c r="E189" s="14"/>
      <c r="F189" s="14"/>
      <c r="G189" s="14"/>
      <c r="H189" s="14"/>
    </row>
    <row r="190" spans="1:9" ht="16.2" x14ac:dyDescent="0.3">
      <c r="A190" s="5"/>
      <c r="D190" s="1"/>
      <c r="E190" s="1"/>
      <c r="F190" s="1"/>
      <c r="G190" s="1"/>
      <c r="H190" s="1"/>
    </row>
    <row r="191" spans="1:9" s="11" customFormat="1" ht="22.05" customHeight="1" x14ac:dyDescent="0.3">
      <c r="A191" s="23" t="s">
        <v>1</v>
      </c>
      <c r="B191" s="23" t="s">
        <v>2</v>
      </c>
      <c r="C191" s="23" t="s">
        <v>3</v>
      </c>
      <c r="D191" s="24" t="s">
        <v>4</v>
      </c>
      <c r="E191" s="17" t="s">
        <v>5</v>
      </c>
      <c r="F191" s="17" t="s">
        <v>6</v>
      </c>
      <c r="G191" s="17" t="s">
        <v>7</v>
      </c>
      <c r="H191" s="17" t="s">
        <v>8</v>
      </c>
      <c r="I191" s="17" t="s">
        <v>294</v>
      </c>
    </row>
    <row r="192" spans="1:9" x14ac:dyDescent="0.3">
      <c r="A192" s="25" t="s">
        <v>220</v>
      </c>
      <c r="B192" s="25"/>
      <c r="C192" s="25"/>
      <c r="D192" s="25"/>
      <c r="E192" s="25"/>
      <c r="F192" s="25"/>
      <c r="G192" s="25"/>
      <c r="H192" s="25"/>
      <c r="I192" s="16" t="s">
        <v>295</v>
      </c>
    </row>
    <row r="193" spans="1:9" x14ac:dyDescent="0.3">
      <c r="A193" s="26">
        <v>1</v>
      </c>
      <c r="B193" s="27" t="s">
        <v>56</v>
      </c>
      <c r="C193" s="27" t="s">
        <v>57</v>
      </c>
      <c r="D193" s="28" t="s">
        <v>287</v>
      </c>
      <c r="E193" s="29">
        <v>34859</v>
      </c>
      <c r="F193" s="29">
        <v>132253</v>
      </c>
      <c r="G193" s="29">
        <v>18839</v>
      </c>
      <c r="H193" s="29">
        <v>151092</v>
      </c>
      <c r="I193" s="16"/>
    </row>
    <row r="194" spans="1:9" x14ac:dyDescent="0.3">
      <c r="A194" s="26">
        <v>2</v>
      </c>
      <c r="B194" s="27" t="s">
        <v>58</v>
      </c>
      <c r="C194" s="27" t="s">
        <v>11</v>
      </c>
      <c r="D194" s="28" t="s">
        <v>252</v>
      </c>
      <c r="E194" s="29">
        <v>0</v>
      </c>
      <c r="F194" s="29">
        <v>152859</v>
      </c>
      <c r="G194" s="29">
        <v>0</v>
      </c>
      <c r="H194" s="29">
        <v>152859</v>
      </c>
      <c r="I194" s="16"/>
    </row>
    <row r="195" spans="1:9" x14ac:dyDescent="0.3">
      <c r="A195" s="26">
        <v>3</v>
      </c>
      <c r="B195" s="27" t="s">
        <v>59</v>
      </c>
      <c r="C195" s="27" t="s">
        <v>19</v>
      </c>
      <c r="D195" s="28" t="s">
        <v>256</v>
      </c>
      <c r="E195" s="29">
        <v>0</v>
      </c>
      <c r="F195" s="29">
        <v>155135</v>
      </c>
      <c r="G195" s="29">
        <v>0</v>
      </c>
      <c r="H195" s="29">
        <v>155135</v>
      </c>
      <c r="I195" s="16"/>
    </row>
    <row r="196" spans="1:9" x14ac:dyDescent="0.3">
      <c r="A196" s="26">
        <v>4</v>
      </c>
      <c r="B196" s="27" t="s">
        <v>60</v>
      </c>
      <c r="C196" s="27" t="s">
        <v>61</v>
      </c>
      <c r="D196" s="28" t="s">
        <v>274</v>
      </c>
      <c r="E196" s="29">
        <v>0</v>
      </c>
      <c r="F196" s="29">
        <v>152858</v>
      </c>
      <c r="G196" s="29">
        <v>0</v>
      </c>
      <c r="H196" s="29">
        <v>152858</v>
      </c>
      <c r="I196" s="16"/>
    </row>
    <row r="197" spans="1:9" x14ac:dyDescent="0.3">
      <c r="A197" s="26"/>
      <c r="B197" s="30" t="s">
        <v>20</v>
      </c>
      <c r="C197" s="27"/>
      <c r="D197" s="28"/>
      <c r="E197" s="31">
        <f>SUM(E193:E196)</f>
        <v>34859</v>
      </c>
      <c r="F197" s="31">
        <f t="shared" ref="F197:H197" si="17">SUM(F193:F196)</f>
        <v>593105</v>
      </c>
      <c r="G197" s="31">
        <f t="shared" si="17"/>
        <v>18839</v>
      </c>
      <c r="H197" s="31">
        <f t="shared" si="17"/>
        <v>611944</v>
      </c>
      <c r="I197" s="16"/>
    </row>
    <row r="198" spans="1:9" x14ac:dyDescent="0.3">
      <c r="A198" s="25" t="s">
        <v>221</v>
      </c>
      <c r="B198" s="25"/>
      <c r="C198" s="25"/>
      <c r="D198" s="25"/>
      <c r="E198" s="25"/>
      <c r="F198" s="25"/>
      <c r="G198" s="25"/>
      <c r="H198" s="25"/>
      <c r="I198" s="16" t="s">
        <v>295</v>
      </c>
    </row>
    <row r="199" spans="1:9" x14ac:dyDescent="0.3">
      <c r="A199" s="26">
        <v>5</v>
      </c>
      <c r="B199" s="27" t="s">
        <v>190</v>
      </c>
      <c r="C199" s="27" t="s">
        <v>11</v>
      </c>
      <c r="D199" s="28" t="s">
        <v>252</v>
      </c>
      <c r="E199" s="29">
        <v>0</v>
      </c>
      <c r="F199" s="29">
        <v>169138</v>
      </c>
      <c r="G199" s="29">
        <v>0</v>
      </c>
      <c r="H199" s="29">
        <v>169138</v>
      </c>
      <c r="I199" s="16"/>
    </row>
    <row r="200" spans="1:9" x14ac:dyDescent="0.3">
      <c r="A200" s="26">
        <v>6</v>
      </c>
      <c r="B200" s="27" t="s">
        <v>191</v>
      </c>
      <c r="C200" s="27" t="s">
        <v>19</v>
      </c>
      <c r="D200" s="28" t="s">
        <v>256</v>
      </c>
      <c r="E200" s="29">
        <v>0</v>
      </c>
      <c r="F200" s="29">
        <v>169138</v>
      </c>
      <c r="G200" s="29">
        <v>0</v>
      </c>
      <c r="H200" s="29">
        <v>169138</v>
      </c>
      <c r="I200" s="16"/>
    </row>
    <row r="201" spans="1:9" x14ac:dyDescent="0.3">
      <c r="A201" s="26">
        <v>7</v>
      </c>
      <c r="B201" s="27" t="s">
        <v>192</v>
      </c>
      <c r="C201" s="27" t="s">
        <v>25</v>
      </c>
      <c r="D201" s="28" t="s">
        <v>258</v>
      </c>
      <c r="E201" s="29">
        <v>0</v>
      </c>
      <c r="F201" s="29">
        <v>162986</v>
      </c>
      <c r="G201" s="29">
        <v>0</v>
      </c>
      <c r="H201" s="29">
        <v>162986</v>
      </c>
      <c r="I201" s="16"/>
    </row>
    <row r="202" spans="1:9" x14ac:dyDescent="0.3">
      <c r="A202" s="26">
        <v>8</v>
      </c>
      <c r="B202" s="27" t="s">
        <v>193</v>
      </c>
      <c r="C202" s="27" t="s">
        <v>50</v>
      </c>
      <c r="D202" s="28" t="s">
        <v>264</v>
      </c>
      <c r="E202" s="29">
        <v>35020</v>
      </c>
      <c r="F202" s="29">
        <v>159750</v>
      </c>
      <c r="G202" s="29">
        <v>20881</v>
      </c>
      <c r="H202" s="29">
        <v>180631</v>
      </c>
      <c r="I202" s="16"/>
    </row>
    <row r="203" spans="1:9" x14ac:dyDescent="0.3">
      <c r="A203" s="26"/>
      <c r="B203" s="30" t="s">
        <v>20</v>
      </c>
      <c r="C203" s="27"/>
      <c r="D203" s="28"/>
      <c r="E203" s="31">
        <f>SUM(E199:E202)</f>
        <v>35020</v>
      </c>
      <c r="F203" s="31">
        <f t="shared" ref="F203:H203" si="18">SUM(F199:F202)</f>
        <v>661012</v>
      </c>
      <c r="G203" s="31">
        <f t="shared" si="18"/>
        <v>20881</v>
      </c>
      <c r="H203" s="31">
        <f t="shared" si="18"/>
        <v>681893</v>
      </c>
      <c r="I203" s="16"/>
    </row>
    <row r="204" spans="1:9" x14ac:dyDescent="0.3">
      <c r="A204" s="18"/>
      <c r="B204" s="19" t="s">
        <v>216</v>
      </c>
      <c r="C204" s="20"/>
      <c r="D204" s="21"/>
      <c r="E204" s="22">
        <f>E197+E203</f>
        <v>69879</v>
      </c>
      <c r="F204" s="22">
        <f t="shared" ref="F204:H204" si="19">F197+F203</f>
        <v>1254117</v>
      </c>
      <c r="G204" s="22">
        <f t="shared" si="19"/>
        <v>39720</v>
      </c>
      <c r="H204" s="22">
        <f t="shared" si="19"/>
        <v>1293837</v>
      </c>
    </row>
    <row r="205" spans="1:9" ht="26.4" customHeight="1" x14ac:dyDescent="0.3">
      <c r="A205" s="6"/>
      <c r="B205" s="7"/>
      <c r="C205" s="8"/>
      <c r="D205" s="9"/>
      <c r="E205" s="10"/>
      <c r="F205" s="10"/>
      <c r="G205" s="10"/>
      <c r="H205" s="10"/>
    </row>
    <row r="206" spans="1:9" ht="16.2" x14ac:dyDescent="0.3">
      <c r="A206" s="12" t="s">
        <v>251</v>
      </c>
      <c r="B206" s="12"/>
      <c r="C206" s="12"/>
      <c r="D206" s="12"/>
      <c r="E206" s="12"/>
      <c r="F206" s="12"/>
      <c r="G206" s="12"/>
      <c r="H206" s="12"/>
    </row>
    <row r="207" spans="1:9" x14ac:dyDescent="0.3">
      <c r="A207" s="13" t="s">
        <v>0</v>
      </c>
      <c r="B207" s="14"/>
      <c r="C207" s="14"/>
      <c r="D207" s="14"/>
      <c r="E207" s="14"/>
      <c r="F207" s="14"/>
      <c r="G207" s="14"/>
      <c r="H207" s="14"/>
    </row>
    <row r="208" spans="1:9" x14ac:dyDescent="0.3">
      <c r="A208" s="13" t="s">
        <v>218</v>
      </c>
      <c r="B208" s="14"/>
      <c r="C208" s="14"/>
      <c r="D208" s="14"/>
      <c r="E208" s="14"/>
      <c r="F208" s="14"/>
      <c r="G208" s="14"/>
      <c r="H208" s="14"/>
    </row>
    <row r="209" spans="1:9" ht="16.2" x14ac:dyDescent="0.3">
      <c r="A209" s="5"/>
      <c r="D209" s="1"/>
      <c r="E209" s="1"/>
      <c r="F209" s="1"/>
      <c r="G209" s="1"/>
      <c r="H209" s="1"/>
    </row>
    <row r="210" spans="1:9" ht="20.399999999999999" x14ac:dyDescent="0.3">
      <c r="A210" s="23" t="s">
        <v>1</v>
      </c>
      <c r="B210" s="23" t="s">
        <v>2</v>
      </c>
      <c r="C210" s="23" t="s">
        <v>3</v>
      </c>
      <c r="D210" s="24" t="s">
        <v>4</v>
      </c>
      <c r="E210" s="17" t="s">
        <v>5</v>
      </c>
      <c r="F210" s="17" t="s">
        <v>6</v>
      </c>
      <c r="G210" s="17" t="s">
        <v>7</v>
      </c>
      <c r="H210" s="17" t="s">
        <v>8</v>
      </c>
      <c r="I210" s="17" t="s">
        <v>294</v>
      </c>
    </row>
    <row r="211" spans="1:9" ht="14.4" customHeight="1" x14ac:dyDescent="0.3">
      <c r="A211" s="25" t="s">
        <v>222</v>
      </c>
      <c r="B211" s="25"/>
      <c r="C211" s="25"/>
      <c r="D211" s="25"/>
      <c r="E211" s="25"/>
      <c r="F211" s="25"/>
      <c r="G211" s="25"/>
      <c r="H211" s="25"/>
      <c r="I211" s="16" t="s">
        <v>295</v>
      </c>
    </row>
    <row r="212" spans="1:9" x14ac:dyDescent="0.3">
      <c r="A212" s="26">
        <v>1</v>
      </c>
      <c r="B212" s="27" t="s">
        <v>31</v>
      </c>
      <c r="C212" s="27" t="s">
        <v>11</v>
      </c>
      <c r="D212" s="28" t="s">
        <v>252</v>
      </c>
      <c r="E212" s="29">
        <v>12978</v>
      </c>
      <c r="F212" s="29">
        <v>205881</v>
      </c>
      <c r="G212" s="29">
        <v>21444</v>
      </c>
      <c r="H212" s="29">
        <v>227325</v>
      </c>
      <c r="I212" s="16"/>
    </row>
    <row r="213" spans="1:9" x14ac:dyDescent="0.3">
      <c r="A213" s="26">
        <v>2</v>
      </c>
      <c r="B213" s="27" t="s">
        <v>32</v>
      </c>
      <c r="C213" s="27" t="s">
        <v>33</v>
      </c>
      <c r="D213" s="28" t="s">
        <v>288</v>
      </c>
      <c r="E213" s="29">
        <v>24898</v>
      </c>
      <c r="F213" s="29">
        <v>186099</v>
      </c>
      <c r="G213" s="29">
        <v>0</v>
      </c>
      <c r="H213" s="29">
        <v>186099</v>
      </c>
      <c r="I213" s="16"/>
    </row>
    <row r="214" spans="1:9" ht="20.399999999999999" x14ac:dyDescent="0.3">
      <c r="A214" s="26">
        <v>3</v>
      </c>
      <c r="B214" s="27" t="s">
        <v>34</v>
      </c>
      <c r="C214" s="27" t="s">
        <v>35</v>
      </c>
      <c r="D214" s="28" t="s">
        <v>285</v>
      </c>
      <c r="E214" s="29">
        <v>20000</v>
      </c>
      <c r="F214" s="29">
        <v>136108</v>
      </c>
      <c r="G214" s="29">
        <v>0</v>
      </c>
      <c r="H214" s="29">
        <v>136108</v>
      </c>
      <c r="I214" s="16"/>
    </row>
    <row r="215" spans="1:9" x14ac:dyDescent="0.3">
      <c r="A215" s="26">
        <v>4</v>
      </c>
      <c r="B215" s="27" t="s">
        <v>36</v>
      </c>
      <c r="C215" s="27" t="s">
        <v>37</v>
      </c>
      <c r="D215" s="28" t="s">
        <v>289</v>
      </c>
      <c r="E215" s="29">
        <v>23256</v>
      </c>
      <c r="F215" s="29">
        <v>105591</v>
      </c>
      <c r="G215" s="29">
        <v>0</v>
      </c>
      <c r="H215" s="29">
        <v>105591</v>
      </c>
      <c r="I215" s="16"/>
    </row>
    <row r="216" spans="1:9" x14ac:dyDescent="0.3">
      <c r="A216" s="26"/>
      <c r="B216" s="30" t="s">
        <v>20</v>
      </c>
      <c r="C216" s="27"/>
      <c r="D216" s="28"/>
      <c r="E216" s="31">
        <f>SUM(E212:E215)</f>
        <v>81132</v>
      </c>
      <c r="F216" s="31">
        <f t="shared" ref="F216:H216" si="20">SUM(F212:F215)</f>
        <v>633679</v>
      </c>
      <c r="G216" s="31">
        <f t="shared" si="20"/>
        <v>21444</v>
      </c>
      <c r="H216" s="31">
        <f t="shared" si="20"/>
        <v>655123</v>
      </c>
      <c r="I216" s="16"/>
    </row>
    <row r="217" spans="1:9" s="11" customFormat="1" ht="20.399999999999999" x14ac:dyDescent="0.3">
      <c r="A217" s="23" t="s">
        <v>1</v>
      </c>
      <c r="B217" s="23" t="s">
        <v>2</v>
      </c>
      <c r="C217" s="23" t="s">
        <v>3</v>
      </c>
      <c r="D217" s="24" t="s">
        <v>4</v>
      </c>
      <c r="E217" s="17" t="s">
        <v>5</v>
      </c>
      <c r="F217" s="17" t="s">
        <v>6</v>
      </c>
      <c r="G217" s="17" t="s">
        <v>7</v>
      </c>
      <c r="H217" s="17" t="s">
        <v>8</v>
      </c>
      <c r="I217" s="17" t="s">
        <v>294</v>
      </c>
    </row>
    <row r="218" spans="1:9" x14ac:dyDescent="0.3">
      <c r="A218" s="25" t="s">
        <v>223</v>
      </c>
      <c r="B218" s="25"/>
      <c r="C218" s="25"/>
      <c r="D218" s="25"/>
      <c r="E218" s="25"/>
      <c r="F218" s="25"/>
      <c r="G218" s="25"/>
      <c r="H218" s="25"/>
      <c r="I218" s="16" t="s">
        <v>295</v>
      </c>
    </row>
    <row r="219" spans="1:9" ht="20.399999999999999" x14ac:dyDescent="0.3">
      <c r="A219" s="26">
        <v>5</v>
      </c>
      <c r="B219" s="27" t="s">
        <v>62</v>
      </c>
      <c r="C219" s="27" t="s">
        <v>63</v>
      </c>
      <c r="D219" s="28" t="s">
        <v>290</v>
      </c>
      <c r="E219" s="29">
        <v>10000</v>
      </c>
      <c r="F219" s="29">
        <v>131974</v>
      </c>
      <c r="G219" s="29">
        <v>0</v>
      </c>
      <c r="H219" s="29">
        <v>131974</v>
      </c>
      <c r="I219" s="16"/>
    </row>
    <row r="220" spans="1:9" ht="20.399999999999999" x14ac:dyDescent="0.3">
      <c r="A220" s="26">
        <v>6</v>
      </c>
      <c r="B220" s="27" t="s">
        <v>64</v>
      </c>
      <c r="C220" s="27" t="s">
        <v>65</v>
      </c>
      <c r="D220" s="28" t="s">
        <v>270</v>
      </c>
      <c r="E220" s="29">
        <v>17301</v>
      </c>
      <c r="F220" s="29">
        <v>121155</v>
      </c>
      <c r="G220" s="29">
        <v>0</v>
      </c>
      <c r="H220" s="29">
        <v>121155</v>
      </c>
      <c r="I220" s="16"/>
    </row>
    <row r="221" spans="1:9" x14ac:dyDescent="0.3">
      <c r="A221" s="26">
        <v>7</v>
      </c>
      <c r="B221" s="27" t="s">
        <v>66</v>
      </c>
      <c r="C221" s="27" t="s">
        <v>67</v>
      </c>
      <c r="D221" s="28" t="s">
        <v>291</v>
      </c>
      <c r="E221" s="29">
        <v>21277</v>
      </c>
      <c r="F221" s="29">
        <v>126888</v>
      </c>
      <c r="G221" s="29">
        <v>24947</v>
      </c>
      <c r="H221" s="29">
        <v>151835</v>
      </c>
      <c r="I221" s="16"/>
    </row>
    <row r="222" spans="1:9" x14ac:dyDescent="0.3">
      <c r="A222" s="26">
        <v>8</v>
      </c>
      <c r="B222" s="27" t="s">
        <v>68</v>
      </c>
      <c r="C222" s="27" t="s">
        <v>11</v>
      </c>
      <c r="D222" s="28" t="s">
        <v>252</v>
      </c>
      <c r="E222" s="29">
        <v>22966</v>
      </c>
      <c r="F222" s="29">
        <v>122562</v>
      </c>
      <c r="G222" s="29">
        <v>0</v>
      </c>
      <c r="H222" s="29">
        <v>122562</v>
      </c>
      <c r="I222" s="16"/>
    </row>
    <row r="223" spans="1:9" x14ac:dyDescent="0.3">
      <c r="A223" s="26">
        <v>9</v>
      </c>
      <c r="B223" s="27" t="s">
        <v>69</v>
      </c>
      <c r="C223" s="27" t="s">
        <v>33</v>
      </c>
      <c r="D223" s="28" t="s">
        <v>288</v>
      </c>
      <c r="E223" s="29">
        <v>34600</v>
      </c>
      <c r="F223" s="29">
        <v>81534</v>
      </c>
      <c r="G223" s="29">
        <v>0</v>
      </c>
      <c r="H223" s="29">
        <v>81534</v>
      </c>
      <c r="I223" s="16"/>
    </row>
    <row r="224" spans="1:9" ht="20.399999999999999" x14ac:dyDescent="0.3">
      <c r="A224" s="26">
        <v>10</v>
      </c>
      <c r="B224" s="27" t="s">
        <v>70</v>
      </c>
      <c r="C224" s="27" t="s">
        <v>71</v>
      </c>
      <c r="D224" s="28" t="s">
        <v>278</v>
      </c>
      <c r="E224" s="29">
        <v>24839</v>
      </c>
      <c r="F224" s="29">
        <v>116477</v>
      </c>
      <c r="G224" s="29">
        <v>0</v>
      </c>
      <c r="H224" s="29">
        <v>116477</v>
      </c>
      <c r="I224" s="16"/>
    </row>
    <row r="225" spans="1:9" x14ac:dyDescent="0.3">
      <c r="A225" s="26"/>
      <c r="B225" s="30" t="s">
        <v>20</v>
      </c>
      <c r="C225" s="27"/>
      <c r="D225" s="28"/>
      <c r="E225" s="31">
        <f>SUM(E219:E224)</f>
        <v>130983</v>
      </c>
      <c r="F225" s="31">
        <f t="shared" ref="F225:H225" si="21">SUM(F219:F224)</f>
        <v>700590</v>
      </c>
      <c r="G225" s="31">
        <f t="shared" si="21"/>
        <v>24947</v>
      </c>
      <c r="H225" s="31">
        <f t="shared" si="21"/>
        <v>725537</v>
      </c>
      <c r="I225" s="16"/>
    </row>
    <row r="226" spans="1:9" ht="14.4" customHeight="1" x14ac:dyDescent="0.3">
      <c r="A226" s="25" t="s">
        <v>224</v>
      </c>
      <c r="B226" s="25"/>
      <c r="C226" s="25"/>
      <c r="D226" s="25"/>
      <c r="E226" s="25"/>
      <c r="F226" s="25"/>
      <c r="G226" s="25"/>
      <c r="H226" s="25"/>
      <c r="I226" s="16" t="s">
        <v>295</v>
      </c>
    </row>
    <row r="227" spans="1:9" x14ac:dyDescent="0.3">
      <c r="A227" s="26">
        <v>11</v>
      </c>
      <c r="B227" s="27" t="s">
        <v>72</v>
      </c>
      <c r="C227" s="27" t="s">
        <v>11</v>
      </c>
      <c r="D227" s="28" t="s">
        <v>252</v>
      </c>
      <c r="E227" s="29">
        <v>28524</v>
      </c>
      <c r="F227" s="29">
        <v>114045</v>
      </c>
      <c r="G227" s="29">
        <v>0</v>
      </c>
      <c r="H227" s="29">
        <v>114045</v>
      </c>
      <c r="I227" s="16"/>
    </row>
    <row r="228" spans="1:9" ht="20.399999999999999" x14ac:dyDescent="0.3">
      <c r="A228" s="26">
        <v>12</v>
      </c>
      <c r="B228" s="27" t="s">
        <v>73</v>
      </c>
      <c r="C228" s="27" t="s">
        <v>63</v>
      </c>
      <c r="D228" s="28" t="s">
        <v>290</v>
      </c>
      <c r="E228" s="29">
        <v>49229</v>
      </c>
      <c r="F228" s="29">
        <v>114050</v>
      </c>
      <c r="G228" s="29">
        <v>27881</v>
      </c>
      <c r="H228" s="29">
        <v>141931</v>
      </c>
      <c r="I228" s="16"/>
    </row>
    <row r="229" spans="1:9" ht="14.4" customHeight="1" x14ac:dyDescent="0.3">
      <c r="A229" s="26">
        <v>13</v>
      </c>
      <c r="B229" s="27" t="s">
        <v>74</v>
      </c>
      <c r="C229" s="27" t="s">
        <v>33</v>
      </c>
      <c r="D229" s="28" t="s">
        <v>288</v>
      </c>
      <c r="E229" s="29">
        <v>40451</v>
      </c>
      <c r="F229" s="29">
        <v>114045</v>
      </c>
      <c r="G229" s="29">
        <v>0</v>
      </c>
      <c r="H229" s="29">
        <v>114045</v>
      </c>
      <c r="I229" s="16"/>
    </row>
    <row r="230" spans="1:9" ht="20.399999999999999" x14ac:dyDescent="0.3">
      <c r="A230" s="26">
        <v>14</v>
      </c>
      <c r="B230" s="27" t="s">
        <v>75</v>
      </c>
      <c r="C230" s="27" t="s">
        <v>65</v>
      </c>
      <c r="D230" s="28" t="s">
        <v>270</v>
      </c>
      <c r="E230" s="29">
        <v>30281</v>
      </c>
      <c r="F230" s="29">
        <v>114045</v>
      </c>
      <c r="G230" s="29">
        <v>0</v>
      </c>
      <c r="H230" s="29">
        <v>114045</v>
      </c>
      <c r="I230" s="16"/>
    </row>
    <row r="231" spans="1:9" ht="14.4" customHeight="1" x14ac:dyDescent="0.3">
      <c r="A231" s="26">
        <v>15</v>
      </c>
      <c r="B231" s="27" t="s">
        <v>76</v>
      </c>
      <c r="C231" s="27" t="s">
        <v>57</v>
      </c>
      <c r="D231" s="28" t="s">
        <v>287</v>
      </c>
      <c r="E231" s="29">
        <v>47655</v>
      </c>
      <c r="F231" s="29">
        <v>114045</v>
      </c>
      <c r="G231" s="29">
        <v>0</v>
      </c>
      <c r="H231" s="29">
        <v>114045</v>
      </c>
      <c r="I231" s="16"/>
    </row>
    <row r="232" spans="1:9" ht="20.399999999999999" x14ac:dyDescent="0.3">
      <c r="A232" s="26">
        <v>16</v>
      </c>
      <c r="B232" s="27" t="s">
        <v>77</v>
      </c>
      <c r="C232" s="27" t="s">
        <v>71</v>
      </c>
      <c r="D232" s="28" t="s">
        <v>278</v>
      </c>
      <c r="E232" s="29">
        <v>48944</v>
      </c>
      <c r="F232" s="29">
        <v>114045</v>
      </c>
      <c r="G232" s="29">
        <v>0</v>
      </c>
      <c r="H232" s="29">
        <v>114045</v>
      </c>
      <c r="I232" s="16"/>
    </row>
    <row r="233" spans="1:9" x14ac:dyDescent="0.3">
      <c r="A233" s="26"/>
      <c r="B233" s="30" t="s">
        <v>20</v>
      </c>
      <c r="C233" s="27"/>
      <c r="D233" s="28"/>
      <c r="E233" s="31">
        <f>SUM(E227:E232)</f>
        <v>245084</v>
      </c>
      <c r="F233" s="31">
        <f t="shared" ref="F233:H233" si="22">SUM(F227:F232)</f>
        <v>684275</v>
      </c>
      <c r="G233" s="31">
        <f t="shared" si="22"/>
        <v>27881</v>
      </c>
      <c r="H233" s="31">
        <f t="shared" si="22"/>
        <v>712156</v>
      </c>
      <c r="I233" s="16"/>
    </row>
    <row r="234" spans="1:9" x14ac:dyDescent="0.3">
      <c r="A234" s="25" t="s">
        <v>225</v>
      </c>
      <c r="B234" s="25"/>
      <c r="C234" s="25"/>
      <c r="D234" s="25"/>
      <c r="E234" s="25"/>
      <c r="F234" s="25"/>
      <c r="G234" s="25"/>
      <c r="H234" s="25"/>
      <c r="I234" s="16" t="s">
        <v>295</v>
      </c>
    </row>
    <row r="235" spans="1:9" ht="20.399999999999999" x14ac:dyDescent="0.3">
      <c r="A235" s="26">
        <v>17</v>
      </c>
      <c r="B235" s="27" t="s">
        <v>92</v>
      </c>
      <c r="C235" s="27" t="s">
        <v>71</v>
      </c>
      <c r="D235" s="28" t="s">
        <v>278</v>
      </c>
      <c r="E235" s="29">
        <v>25950</v>
      </c>
      <c r="F235" s="29">
        <v>121771</v>
      </c>
      <c r="G235" s="29">
        <v>0</v>
      </c>
      <c r="H235" s="29">
        <v>121771</v>
      </c>
      <c r="I235" s="16"/>
    </row>
    <row r="236" spans="1:9" x14ac:dyDescent="0.3">
      <c r="A236" s="26">
        <v>18</v>
      </c>
      <c r="B236" s="27" t="s">
        <v>93</v>
      </c>
      <c r="C236" s="27" t="s">
        <v>57</v>
      </c>
      <c r="D236" s="28" t="s">
        <v>287</v>
      </c>
      <c r="E236" s="29">
        <v>55527</v>
      </c>
      <c r="F236" s="29">
        <v>120856</v>
      </c>
      <c r="G236" s="29">
        <v>0</v>
      </c>
      <c r="H236" s="29">
        <v>120856</v>
      </c>
      <c r="I236" s="16"/>
    </row>
    <row r="237" spans="1:9" ht="20.399999999999999" x14ac:dyDescent="0.3">
      <c r="A237" s="26">
        <v>19</v>
      </c>
      <c r="B237" s="27" t="s">
        <v>94</v>
      </c>
      <c r="C237" s="27" t="s">
        <v>65</v>
      </c>
      <c r="D237" s="28" t="s">
        <v>270</v>
      </c>
      <c r="E237" s="29">
        <v>65632</v>
      </c>
      <c r="F237" s="29">
        <v>203408</v>
      </c>
      <c r="G237" s="29">
        <v>25120</v>
      </c>
      <c r="H237" s="29">
        <v>228528</v>
      </c>
      <c r="I237" s="16"/>
    </row>
    <row r="238" spans="1:9" x14ac:dyDescent="0.3">
      <c r="A238" s="26">
        <v>20</v>
      </c>
      <c r="B238" s="27" t="s">
        <v>95</v>
      </c>
      <c r="C238" s="27" t="s">
        <v>96</v>
      </c>
      <c r="D238" s="28" t="s">
        <v>292</v>
      </c>
      <c r="E238" s="29">
        <v>28092</v>
      </c>
      <c r="F238" s="29">
        <v>92623</v>
      </c>
      <c r="G238" s="29">
        <v>0</v>
      </c>
      <c r="H238" s="29">
        <v>92623</v>
      </c>
      <c r="I238" s="16"/>
    </row>
    <row r="239" spans="1:9" x14ac:dyDescent="0.3">
      <c r="A239" s="26">
        <v>21</v>
      </c>
      <c r="B239" s="27" t="s">
        <v>97</v>
      </c>
      <c r="C239" s="27" t="s">
        <v>11</v>
      </c>
      <c r="D239" s="28" t="s">
        <v>252</v>
      </c>
      <c r="E239" s="29">
        <v>0</v>
      </c>
      <c r="F239" s="29">
        <v>123463</v>
      </c>
      <c r="G239" s="29">
        <v>0</v>
      </c>
      <c r="H239" s="29">
        <v>123463</v>
      </c>
      <c r="I239" s="16"/>
    </row>
    <row r="240" spans="1:9" x14ac:dyDescent="0.3">
      <c r="A240" s="26"/>
      <c r="B240" s="30" t="s">
        <v>20</v>
      </c>
      <c r="C240" s="27"/>
      <c r="D240" s="28"/>
      <c r="E240" s="31">
        <f>SUM(E235:E239)</f>
        <v>175201</v>
      </c>
      <c r="F240" s="31">
        <f t="shared" ref="F240:H240" si="23">SUM(F235:F239)</f>
        <v>662121</v>
      </c>
      <c r="G240" s="31">
        <f t="shared" si="23"/>
        <v>25120</v>
      </c>
      <c r="H240" s="31">
        <f t="shared" si="23"/>
        <v>687241</v>
      </c>
      <c r="I240" s="16"/>
    </row>
    <row r="241" spans="1:9" x14ac:dyDescent="0.3">
      <c r="A241" s="25" t="s">
        <v>226</v>
      </c>
      <c r="B241" s="25"/>
      <c r="C241" s="25"/>
      <c r="D241" s="25"/>
      <c r="E241" s="25"/>
      <c r="F241" s="25"/>
      <c r="G241" s="25"/>
      <c r="H241" s="25"/>
      <c r="I241" s="16" t="s">
        <v>295</v>
      </c>
    </row>
    <row r="242" spans="1:9" x14ac:dyDescent="0.3">
      <c r="A242" s="26">
        <v>22</v>
      </c>
      <c r="B242" s="27" t="s">
        <v>184</v>
      </c>
      <c r="C242" s="27" t="s">
        <v>67</v>
      </c>
      <c r="D242" s="28" t="s">
        <v>291</v>
      </c>
      <c r="E242" s="29">
        <v>37189</v>
      </c>
      <c r="F242" s="29">
        <v>138155</v>
      </c>
      <c r="G242" s="29">
        <v>0</v>
      </c>
      <c r="H242" s="29">
        <v>138155</v>
      </c>
      <c r="I242" s="16"/>
    </row>
    <row r="243" spans="1:9" x14ac:dyDescent="0.3">
      <c r="A243" s="26">
        <v>23</v>
      </c>
      <c r="B243" s="27" t="s">
        <v>185</v>
      </c>
      <c r="C243" s="27" t="s">
        <v>11</v>
      </c>
      <c r="D243" s="28" t="s">
        <v>252</v>
      </c>
      <c r="E243" s="29">
        <v>32333</v>
      </c>
      <c r="F243" s="29">
        <v>153158</v>
      </c>
      <c r="G243" s="29">
        <v>0</v>
      </c>
      <c r="H243" s="29">
        <v>153158</v>
      </c>
      <c r="I243" s="16"/>
    </row>
    <row r="244" spans="1:9" x14ac:dyDescent="0.3">
      <c r="A244" s="26">
        <v>24</v>
      </c>
      <c r="B244" s="27" t="s">
        <v>186</v>
      </c>
      <c r="C244" s="27" t="s">
        <v>33</v>
      </c>
      <c r="D244" s="28" t="s">
        <v>288</v>
      </c>
      <c r="E244" s="29">
        <v>36270</v>
      </c>
      <c r="F244" s="29">
        <v>139545</v>
      </c>
      <c r="G244" s="29">
        <v>0</v>
      </c>
      <c r="H244" s="29">
        <v>139545</v>
      </c>
      <c r="I244" s="16"/>
    </row>
    <row r="245" spans="1:9" x14ac:dyDescent="0.3">
      <c r="A245" s="26">
        <v>25</v>
      </c>
      <c r="B245" s="27" t="s">
        <v>187</v>
      </c>
      <c r="C245" s="27" t="s">
        <v>188</v>
      </c>
      <c r="D245" s="28" t="s">
        <v>293</v>
      </c>
      <c r="E245" s="29">
        <v>43096</v>
      </c>
      <c r="F245" s="29">
        <v>313520</v>
      </c>
      <c r="G245" s="29">
        <v>32366</v>
      </c>
      <c r="H245" s="29">
        <v>345886</v>
      </c>
      <c r="I245" s="16"/>
    </row>
    <row r="246" spans="1:9" x14ac:dyDescent="0.3">
      <c r="A246" s="26">
        <v>26</v>
      </c>
      <c r="B246" s="27" t="s">
        <v>189</v>
      </c>
      <c r="C246" s="27" t="s">
        <v>57</v>
      </c>
      <c r="D246" s="28" t="s">
        <v>287</v>
      </c>
      <c r="E246" s="29">
        <v>24150</v>
      </c>
      <c r="F246" s="29">
        <v>161445</v>
      </c>
      <c r="G246" s="29">
        <v>0</v>
      </c>
      <c r="H246" s="29">
        <v>161445</v>
      </c>
      <c r="I246" s="16"/>
    </row>
    <row r="247" spans="1:9" x14ac:dyDescent="0.3">
      <c r="A247" s="26"/>
      <c r="B247" s="30" t="s">
        <v>20</v>
      </c>
      <c r="C247" s="27"/>
      <c r="D247" s="28"/>
      <c r="E247" s="31">
        <f>SUM(E242:E246)</f>
        <v>173038</v>
      </c>
      <c r="F247" s="31">
        <f>SUM(F242:F246)</f>
        <v>905823</v>
      </c>
      <c r="G247" s="31">
        <f>SUM(G242:G246)</f>
        <v>32366</v>
      </c>
      <c r="H247" s="31">
        <f>SUM(H242:H246)</f>
        <v>938189</v>
      </c>
      <c r="I247" s="16"/>
    </row>
    <row r="248" spans="1:9" x14ac:dyDescent="0.3">
      <c r="A248" s="25" t="s">
        <v>227</v>
      </c>
      <c r="B248" s="25"/>
      <c r="C248" s="25"/>
      <c r="D248" s="25"/>
      <c r="E248" s="25"/>
      <c r="F248" s="25"/>
      <c r="G248" s="25"/>
      <c r="H248" s="25"/>
      <c r="I248" s="16" t="s">
        <v>295</v>
      </c>
    </row>
    <row r="249" spans="1:9" x14ac:dyDescent="0.3">
      <c r="A249" s="26">
        <v>27</v>
      </c>
      <c r="B249" s="27" t="s">
        <v>213</v>
      </c>
      <c r="C249" s="27" t="s">
        <v>11</v>
      </c>
      <c r="D249" s="28" t="s">
        <v>252</v>
      </c>
      <c r="E249" s="29">
        <v>16265</v>
      </c>
      <c r="F249" s="29">
        <v>121468</v>
      </c>
      <c r="G249" s="29">
        <v>0</v>
      </c>
      <c r="H249" s="29">
        <v>121468</v>
      </c>
      <c r="I249" s="16"/>
    </row>
    <row r="250" spans="1:9" x14ac:dyDescent="0.3">
      <c r="A250" s="26">
        <v>28</v>
      </c>
      <c r="B250" s="27" t="s">
        <v>214</v>
      </c>
      <c r="C250" s="27" t="s">
        <v>29</v>
      </c>
      <c r="D250" s="28" t="s">
        <v>260</v>
      </c>
      <c r="E250" s="29">
        <v>8340</v>
      </c>
      <c r="F250" s="29">
        <v>129393</v>
      </c>
      <c r="G250" s="29">
        <v>0</v>
      </c>
      <c r="H250" s="29">
        <v>129393</v>
      </c>
      <c r="I250" s="16"/>
    </row>
    <row r="251" spans="1:9" x14ac:dyDescent="0.3">
      <c r="A251" s="26">
        <v>29</v>
      </c>
      <c r="B251" s="27" t="s">
        <v>215</v>
      </c>
      <c r="C251" s="27" t="s">
        <v>96</v>
      </c>
      <c r="D251" s="28" t="s">
        <v>292</v>
      </c>
      <c r="E251" s="29">
        <v>16769</v>
      </c>
      <c r="F251" s="29">
        <v>120963</v>
      </c>
      <c r="G251" s="29">
        <v>12396</v>
      </c>
      <c r="H251" s="29">
        <v>133359</v>
      </c>
      <c r="I251" s="16"/>
    </row>
    <row r="252" spans="1:9" x14ac:dyDescent="0.3">
      <c r="A252" s="26"/>
      <c r="B252" s="30" t="s">
        <v>20</v>
      </c>
      <c r="C252" s="27"/>
      <c r="D252" s="28"/>
      <c r="E252" s="31">
        <f>SUM(E249:E251)</f>
        <v>41374</v>
      </c>
      <c r="F252" s="31">
        <f t="shared" ref="F252:H252" si="24">SUM(F249:F251)</f>
        <v>371824</v>
      </c>
      <c r="G252" s="31">
        <f t="shared" si="24"/>
        <v>12396</v>
      </c>
      <c r="H252" s="31">
        <f t="shared" si="24"/>
        <v>384220</v>
      </c>
      <c r="I252" s="16"/>
    </row>
    <row r="253" spans="1:9" x14ac:dyDescent="0.3">
      <c r="A253" s="18"/>
      <c r="B253" s="19" t="s">
        <v>216</v>
      </c>
      <c r="C253" s="20"/>
      <c r="D253" s="21"/>
      <c r="E253" s="22">
        <f>E216+E225+E233+E240+E247+E252</f>
        <v>846812</v>
      </c>
      <c r="F253" s="22">
        <f>F216+F225+F233+F240+F247+F252</f>
        <v>3958312</v>
      </c>
      <c r="G253" s="22">
        <f>G216+G225+G233+G240+G247+G252</f>
        <v>144154</v>
      </c>
      <c r="H253" s="22">
        <f>H216+H225+H233+H240+H247+H252</f>
        <v>4102466</v>
      </c>
    </row>
  </sheetData>
  <mergeCells count="76">
    <mergeCell ref="I218:I225"/>
    <mergeCell ref="I226:I233"/>
    <mergeCell ref="I234:I240"/>
    <mergeCell ref="I241:I247"/>
    <mergeCell ref="I248:I252"/>
    <mergeCell ref="I211:I216"/>
    <mergeCell ref="I183:I184"/>
    <mergeCell ref="I192:I197"/>
    <mergeCell ref="I198:I203"/>
    <mergeCell ref="I146:I151"/>
    <mergeCell ref="I155:I160"/>
    <mergeCell ref="I161:I167"/>
    <mergeCell ref="I168:I175"/>
    <mergeCell ref="I176:I181"/>
    <mergeCell ref="I152:I154"/>
    <mergeCell ref="I109:I115"/>
    <mergeCell ref="I116:I121"/>
    <mergeCell ref="I122:I129"/>
    <mergeCell ref="I130:I136"/>
    <mergeCell ref="I137:I144"/>
    <mergeCell ref="I72:I79"/>
    <mergeCell ref="I80:I86"/>
    <mergeCell ref="I87:I93"/>
    <mergeCell ref="I94:I100"/>
    <mergeCell ref="I101:I107"/>
    <mergeCell ref="I44:I51"/>
    <mergeCell ref="I52:I56"/>
    <mergeCell ref="I57:I63"/>
    <mergeCell ref="I64:I70"/>
    <mergeCell ref="I6:I12"/>
    <mergeCell ref="I13:I19"/>
    <mergeCell ref="I20:I27"/>
    <mergeCell ref="I28:I35"/>
    <mergeCell ref="I37:I43"/>
    <mergeCell ref="A6:H6"/>
    <mergeCell ref="A13:H13"/>
    <mergeCell ref="A20:H20"/>
    <mergeCell ref="A28:H28"/>
    <mergeCell ref="A72:H72"/>
    <mergeCell ref="A64:H64"/>
    <mergeCell ref="A80:H80"/>
    <mergeCell ref="A87:H87"/>
    <mergeCell ref="A94:H94"/>
    <mergeCell ref="A37:H37"/>
    <mergeCell ref="A44:H44"/>
    <mergeCell ref="A52:H52"/>
    <mergeCell ref="A1:H1"/>
    <mergeCell ref="A168:H168"/>
    <mergeCell ref="A176:H176"/>
    <mergeCell ref="A2:H2"/>
    <mergeCell ref="A3:H3"/>
    <mergeCell ref="A146:H146"/>
    <mergeCell ref="A152:H152"/>
    <mergeCell ref="A155:H155"/>
    <mergeCell ref="A161:H161"/>
    <mergeCell ref="A101:H101"/>
    <mergeCell ref="A109:H109"/>
    <mergeCell ref="A116:H116"/>
    <mergeCell ref="A122:H122"/>
    <mergeCell ref="A130:H130"/>
    <mergeCell ref="A137:H137"/>
    <mergeCell ref="A57:H57"/>
    <mergeCell ref="A187:H187"/>
    <mergeCell ref="A188:H188"/>
    <mergeCell ref="A189:H189"/>
    <mergeCell ref="A192:H192"/>
    <mergeCell ref="A198:H198"/>
    <mergeCell ref="A226:H226"/>
    <mergeCell ref="A234:H234"/>
    <mergeCell ref="A241:H241"/>
    <mergeCell ref="A248:H248"/>
    <mergeCell ref="A206:H206"/>
    <mergeCell ref="A207:H207"/>
    <mergeCell ref="A208:H208"/>
    <mergeCell ref="A211:H211"/>
    <mergeCell ref="A218:H218"/>
  </mergeCells>
  <printOptions horizontalCentered="1"/>
  <pageMargins left="0.35433070866141736" right="0.35433070866141736" top="0.78740157480314965" bottom="0.78740157480314965" header="0.51181102362204722" footer="0.51181102362204722"/>
  <pageSetup paperSize="9" scale="80" fitToHeight="0" orientation="landscape" r:id="rId1"/>
  <headerFooter>
    <oddFooter>&amp;R&amp;8&amp;P / &amp;N</oddFooter>
  </headerFooter>
  <rowBreaks count="6" manualBreakCount="6">
    <brk id="35" max="16383" man="1"/>
    <brk id="70" max="16383" man="1"/>
    <brk id="107" max="16383" man="1"/>
    <brk id="144" max="16383" man="1"/>
    <brk id="181" max="16383" man="1"/>
    <brk id="2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Federica RIGHI</dc:creator>
  <cp:lastModifiedBy>Utente Windows</cp:lastModifiedBy>
  <cp:lastPrinted>2019-10-04T11:22:49Z</cp:lastPrinted>
  <dcterms:created xsi:type="dcterms:W3CDTF">2019-05-28T12:59:37Z</dcterms:created>
  <dcterms:modified xsi:type="dcterms:W3CDTF">2019-10-04T11:22:54Z</dcterms:modified>
</cp:coreProperties>
</file>